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05" windowWidth="18960" windowHeight="10575"/>
  </bookViews>
  <sheets>
    <sheet name="A - Devis prévisionnel" sheetId="2" r:id="rId1"/>
    <sheet name="B - Coût final" sheetId="7" r:id="rId2"/>
    <sheet name="Frais admissibles" sheetId="5" state="hidden" r:id="rId3"/>
    <sheet name="Feuil1" sheetId="8" state="hidden" r:id="rId4"/>
  </sheets>
  <definedNames>
    <definedName name="_xlnm.Print_Titles" localSheetId="0">'A - Devis prévisionnel'!$1:$5</definedName>
    <definedName name="_xlnm.Print_Titles" localSheetId="1">'B - Coût final'!$1:$5</definedName>
    <definedName name="_xlnm.Print_Titles" localSheetId="2">'Frais admissibles'!#REF!</definedName>
    <definedName name="_xlnm.Print_Area" localSheetId="0">'A - Devis prévisionnel'!$A$1:$AZ$312</definedName>
    <definedName name="_xlnm.Print_Area" localSheetId="1">'B - Coût final'!$A$8:$AZ$278</definedName>
    <definedName name="_xlnm.Print_Area" localSheetId="2">'Frais admissibles'!$A$1:$AZ$73</definedName>
  </definedNames>
  <calcPr calcId="145621"/>
</workbook>
</file>

<file path=xl/calcChain.xml><?xml version="1.0" encoding="utf-8"?>
<calcChain xmlns="http://schemas.openxmlformats.org/spreadsheetml/2006/main">
  <c r="AE79" i="2" l="1"/>
  <c r="U79" i="2"/>
  <c r="AG216" i="7" l="1"/>
  <c r="AG192" i="7"/>
  <c r="AG78" i="7"/>
  <c r="V250" i="2"/>
  <c r="V142" i="2"/>
  <c r="V112" i="2"/>
  <c r="AG50" i="5"/>
  <c r="AG52" i="5"/>
  <c r="AG54" i="5"/>
  <c r="AG68" i="5"/>
  <c r="AG66" i="5"/>
  <c r="AG64" i="5"/>
  <c r="AG62" i="5"/>
  <c r="AG60" i="5"/>
  <c r="AG58" i="5"/>
  <c r="AG56" i="5"/>
  <c r="AG40" i="5"/>
  <c r="AG38" i="5"/>
  <c r="AG36" i="5"/>
  <c r="AG34" i="5"/>
  <c r="AG32" i="5"/>
  <c r="AG30" i="5"/>
  <c r="AG28" i="5"/>
  <c r="AG26" i="5"/>
  <c r="AG24" i="5"/>
  <c r="AG22" i="5"/>
  <c r="AG20" i="5"/>
  <c r="AG18" i="5"/>
  <c r="V68" i="7"/>
  <c r="V30" i="7"/>
  <c r="V56" i="7"/>
  <c r="V18" i="7"/>
  <c r="V21" i="7"/>
  <c r="D260" i="7"/>
  <c r="D237" i="7"/>
  <c r="D214" i="7"/>
  <c r="D187" i="7"/>
  <c r="D160" i="7"/>
  <c r="D135" i="7"/>
  <c r="D118" i="7"/>
  <c r="D103" i="7"/>
  <c r="D76" i="7"/>
  <c r="D45" i="7"/>
  <c r="D42" i="7"/>
  <c r="D39" i="7"/>
  <c r="D36" i="7"/>
  <c r="V260" i="7"/>
  <c r="V258" i="7"/>
  <c r="AR258" i="7" s="1"/>
  <c r="V256" i="7"/>
  <c r="AR256" i="7" s="1"/>
  <c r="V248" i="7"/>
  <c r="V250" i="7" s="1"/>
  <c r="V237" i="7"/>
  <c r="V235" i="7"/>
  <c r="AR235" i="7" s="1"/>
  <c r="V233" i="7"/>
  <c r="AR233" i="7" s="1"/>
  <c r="V231" i="7"/>
  <c r="AR231" i="7" s="1"/>
  <c r="V229" i="7"/>
  <c r="V227" i="7"/>
  <c r="AR227" i="7" s="1"/>
  <c r="V225" i="7"/>
  <c r="AR225" i="7" s="1"/>
  <c r="V214" i="7"/>
  <c r="AR214" i="7" s="1"/>
  <c r="V212" i="7"/>
  <c r="AR212" i="7" s="1"/>
  <c r="V210" i="7"/>
  <c r="AR210" i="7" s="1"/>
  <c r="V208" i="7"/>
  <c r="AR208" i="7" s="1"/>
  <c r="V206" i="7"/>
  <c r="AR206" i="7" s="1"/>
  <c r="V204" i="7"/>
  <c r="V202" i="7"/>
  <c r="AR202" i="7" s="1"/>
  <c r="V200" i="7"/>
  <c r="AR200" i="7" s="1"/>
  <c r="V198" i="7"/>
  <c r="AR198" i="7" s="1"/>
  <c r="V187" i="7"/>
  <c r="AR187" i="7" s="1"/>
  <c r="V185" i="7"/>
  <c r="AR185" i="7" s="1"/>
  <c r="V183" i="7"/>
  <c r="AR183" i="7" s="1"/>
  <c r="V181" i="7"/>
  <c r="AR181" i="7" s="1"/>
  <c r="V179" i="7"/>
  <c r="AR179" i="7" s="1"/>
  <c r="V177" i="7"/>
  <c r="V175" i="7"/>
  <c r="AR175" i="7" s="1"/>
  <c r="V173" i="7"/>
  <c r="V171" i="7"/>
  <c r="V192" i="7" s="1"/>
  <c r="AR192" i="7" s="1"/>
  <c r="V160" i="7"/>
  <c r="AR160" i="7" s="1"/>
  <c r="V158" i="7"/>
  <c r="AR158" i="7" s="1"/>
  <c r="V156" i="7"/>
  <c r="AR156" i="7" s="1"/>
  <c r="V154" i="7"/>
  <c r="AR154" i="7" s="1"/>
  <c r="V152" i="7"/>
  <c r="AR152" i="7" s="1"/>
  <c r="V150" i="7"/>
  <c r="AR150" i="7" s="1"/>
  <c r="V148" i="7"/>
  <c r="AR148" i="7" s="1"/>
  <c r="V146" i="7"/>
  <c r="AR146" i="7" s="1"/>
  <c r="V135" i="7"/>
  <c r="V133" i="7"/>
  <c r="AR133" i="7" s="1"/>
  <c r="V131" i="7"/>
  <c r="AR131" i="7" s="1"/>
  <c r="V129" i="7"/>
  <c r="V118" i="7"/>
  <c r="AR118" i="7" s="1"/>
  <c r="V116" i="7"/>
  <c r="AR116" i="7" s="1"/>
  <c r="V114" i="7"/>
  <c r="V103" i="7"/>
  <c r="AR103" i="7" s="1"/>
  <c r="V101" i="7"/>
  <c r="AR101" i="7" s="1"/>
  <c r="V99" i="7"/>
  <c r="AR99" i="7" s="1"/>
  <c r="V97" i="7"/>
  <c r="AR97" i="7" s="1"/>
  <c r="V95" i="7"/>
  <c r="V93" i="7"/>
  <c r="AR93" i="7" s="1"/>
  <c r="V91" i="7"/>
  <c r="AR91" i="7" s="1"/>
  <c r="V89" i="7"/>
  <c r="AR89" i="7" s="1"/>
  <c r="V87" i="7"/>
  <c r="AR87" i="7" s="1"/>
  <c r="V76" i="7"/>
  <c r="AR76" i="7" s="1"/>
  <c r="V74" i="7"/>
  <c r="AR74" i="7" s="1"/>
  <c r="V72" i="7"/>
  <c r="AR204" i="7"/>
  <c r="AR135" i="7"/>
  <c r="V70" i="7"/>
  <c r="AR70" i="7" s="1"/>
  <c r="V66" i="7"/>
  <c r="AR66" i="7" s="1"/>
  <c r="V64" i="7"/>
  <c r="AR64" i="7" s="1"/>
  <c r="V62" i="7"/>
  <c r="AR62" i="7" s="1"/>
  <c r="V60" i="7"/>
  <c r="AR60" i="7" s="1"/>
  <c r="V58" i="7"/>
  <c r="AR58" i="7" s="1"/>
  <c r="AR56" i="7"/>
  <c r="V45" i="7"/>
  <c r="AR45" i="7" s="1"/>
  <c r="V42" i="7"/>
  <c r="AR42" i="7" s="1"/>
  <c r="V39" i="7"/>
  <c r="AR39" i="7" s="1"/>
  <c r="V36" i="7"/>
  <c r="AR36" i="7" s="1"/>
  <c r="V33" i="7"/>
  <c r="AR33" i="7" s="1"/>
  <c r="AR271" i="7"/>
  <c r="AG262" i="7"/>
  <c r="AR260" i="7"/>
  <c r="AG250" i="7"/>
  <c r="AR248" i="7"/>
  <c r="AG242" i="7"/>
  <c r="AG239" i="7"/>
  <c r="AG189" i="7"/>
  <c r="AR173" i="7"/>
  <c r="AG165" i="7"/>
  <c r="AG162" i="7"/>
  <c r="AG140" i="7"/>
  <c r="AG137" i="7"/>
  <c r="AG123" i="7"/>
  <c r="AG120" i="7"/>
  <c r="AG108" i="7"/>
  <c r="AG105" i="7"/>
  <c r="AG268" i="7" s="1"/>
  <c r="AG270" i="7" s="1"/>
  <c r="AG273" i="7" s="1"/>
  <c r="AR72" i="7"/>
  <c r="AR68" i="7"/>
  <c r="AG48" i="7"/>
  <c r="V48" i="2"/>
  <c r="V139" i="2"/>
  <c r="V154" i="2"/>
  <c r="V171" i="2"/>
  <c r="V196" i="2"/>
  <c r="V223" i="2"/>
  <c r="V276" i="2"/>
  <c r="V296" i="2"/>
  <c r="V137" i="7"/>
  <c r="AR137" i="7" s="1"/>
  <c r="V120" i="7"/>
  <c r="AR120" i="7" s="1"/>
  <c r="AR114" i="7"/>
  <c r="AR95" i="7"/>
  <c r="AR237" i="7"/>
  <c r="AR229" i="7"/>
  <c r="AR177" i="7"/>
  <c r="V105" i="7"/>
  <c r="AR105" i="7" s="1"/>
  <c r="V48" i="7"/>
  <c r="AR30" i="7"/>
  <c r="V34" i="5"/>
  <c r="V32" i="5"/>
  <c r="AR32" i="5" s="1"/>
  <c r="V199" i="2"/>
  <c r="V273" i="2"/>
  <c r="V226" i="2"/>
  <c r="V174" i="2"/>
  <c r="V157" i="2"/>
  <c r="V284" i="2"/>
  <c r="V70" i="5"/>
  <c r="V68" i="5"/>
  <c r="AR68" i="5" s="1"/>
  <c r="V66" i="5"/>
  <c r="V64" i="5"/>
  <c r="AR64" i="5" s="1"/>
  <c r="V62" i="5"/>
  <c r="V60" i="5"/>
  <c r="AR60" i="5" s="1"/>
  <c r="V58" i="5"/>
  <c r="AR58" i="5" s="1"/>
  <c r="V56" i="5"/>
  <c r="V54" i="5"/>
  <c r="V52" i="5"/>
  <c r="AR52" i="5" s="1"/>
  <c r="V50" i="5"/>
  <c r="AR56" i="5"/>
  <c r="AR62" i="5"/>
  <c r="AR66" i="5"/>
  <c r="AR54" i="5"/>
  <c r="V40" i="5"/>
  <c r="AR40" i="5" s="1"/>
  <c r="V38" i="5"/>
  <c r="AR38" i="5" s="1"/>
  <c r="V36" i="5"/>
  <c r="V30" i="5"/>
  <c r="AR30" i="5" s="1"/>
  <c r="V28" i="5"/>
  <c r="AR28" i="5" s="1"/>
  <c r="V26" i="5"/>
  <c r="AR26" i="5" s="1"/>
  <c r="V24" i="5"/>
  <c r="V22" i="5"/>
  <c r="AR22" i="5" s="1"/>
  <c r="V20" i="5"/>
  <c r="AR20" i="5" s="1"/>
  <c r="V18" i="5"/>
  <c r="AR34" i="5"/>
  <c r="AR36" i="5"/>
  <c r="AR50" i="5"/>
  <c r="AR24" i="5"/>
  <c r="AR171" i="7" l="1"/>
  <c r="V189" i="7"/>
  <c r="AR189" i="7" s="1"/>
  <c r="V216" i="7"/>
  <c r="AR216" i="7" s="1"/>
  <c r="AR48" i="7"/>
  <c r="V78" i="7"/>
  <c r="AR78" i="7" s="1"/>
  <c r="V108" i="7"/>
  <c r="AR108" i="7" s="1"/>
  <c r="V242" i="7"/>
  <c r="AR242" i="7" s="1"/>
  <c r="AG42" i="5"/>
  <c r="AG44" i="5" s="1"/>
  <c r="AG81" i="7" s="1"/>
  <c r="V42" i="5"/>
  <c r="V44" i="5" s="1"/>
  <c r="V302" i="2"/>
  <c r="V304" i="2" s="1"/>
  <c r="V162" i="7"/>
  <c r="AR162" i="7" s="1"/>
  <c r="V239" i="7"/>
  <c r="AR239" i="7" s="1"/>
  <c r="V262" i="7"/>
  <c r="AR262" i="7" s="1"/>
  <c r="V72" i="5"/>
  <c r="V253" i="2" s="1"/>
  <c r="V165" i="7"/>
  <c r="AR165" i="7" s="1"/>
  <c r="V123" i="7"/>
  <c r="AR123" i="7" s="1"/>
  <c r="AR125" i="7" s="1"/>
  <c r="AY125" i="7" s="1"/>
  <c r="AR250" i="7"/>
  <c r="V307" i="2"/>
  <c r="AR18" i="5"/>
  <c r="AR42" i="5" s="1"/>
  <c r="V140" i="7"/>
  <c r="AR140" i="7" s="1"/>
  <c r="AG72" i="5"/>
  <c r="AG219" i="7" s="1"/>
  <c r="AR129" i="7"/>
  <c r="AR70" i="5"/>
  <c r="AG70" i="5"/>
  <c r="V81" i="7"/>
  <c r="V115" i="2"/>
  <c r="V310" i="2" s="1"/>
  <c r="AR44" i="5"/>
  <c r="V268" i="7" l="1"/>
  <c r="AR268" i="7" s="1"/>
  <c r="AR72" i="5"/>
  <c r="V219" i="7"/>
  <c r="V276" i="7" s="1"/>
  <c r="AR276" i="7" s="1"/>
  <c r="AG276" i="7"/>
  <c r="V270" i="7"/>
  <c r="AR81" i="7"/>
  <c r="AR219" i="7" l="1"/>
  <c r="V273" i="7"/>
  <c r="AR273" i="7" s="1"/>
  <c r="AR270" i="7"/>
</calcChain>
</file>

<file path=xl/sharedStrings.xml><?xml version="1.0" encoding="utf-8"?>
<sst xmlns="http://schemas.openxmlformats.org/spreadsheetml/2006/main" count="427" uniqueCount="189">
  <si>
    <t>Nom de l'entreprise requérante</t>
  </si>
  <si>
    <t>101</t>
  </si>
  <si>
    <t>202</t>
  </si>
  <si>
    <t>Direction générale du cinéma et de la production télévisuelle</t>
  </si>
  <si>
    <t>Programme d'aide à la promotion et à la diffusion</t>
  </si>
  <si>
    <t>*</t>
  </si>
  <si>
    <t>203</t>
  </si>
  <si>
    <t>302</t>
  </si>
  <si>
    <t>304</t>
  </si>
  <si>
    <t>305</t>
  </si>
  <si>
    <t>306</t>
  </si>
  <si>
    <t>307</t>
  </si>
  <si>
    <t>201</t>
  </si>
  <si>
    <t>Elaboration de stratégies promotionnelles</t>
  </si>
  <si>
    <t>Autres (précisez)</t>
  </si>
  <si>
    <t>Impression affiches</t>
  </si>
  <si>
    <t>Sous-total impression</t>
  </si>
  <si>
    <t>Frais d'impression</t>
  </si>
  <si>
    <t>Frais de laboratoire</t>
  </si>
  <si>
    <t>Rédaction, traduction, révision</t>
  </si>
  <si>
    <t>Copies d'exploitation DCP + KDM</t>
  </si>
  <si>
    <t>Frais de copies virtuelles FCV</t>
  </si>
  <si>
    <t>Bande annonce (copies)</t>
  </si>
  <si>
    <t>Extraits (copies)</t>
  </si>
  <si>
    <t>Journaux</t>
  </si>
  <si>
    <t>Magazines et revues spécialisées</t>
  </si>
  <si>
    <t>Télévision</t>
  </si>
  <si>
    <t>Radio</t>
  </si>
  <si>
    <t>Affichage sauvage</t>
  </si>
  <si>
    <t>Sous-total frais de laboratoire</t>
  </si>
  <si>
    <t>Relation de presse / Promotion</t>
  </si>
  <si>
    <t>Dossiers de presse, Kits presse</t>
  </si>
  <si>
    <t>Relations blogueurs / influenceurs</t>
  </si>
  <si>
    <t>Conférence de presse</t>
  </si>
  <si>
    <t>Frais de réception, cocktail</t>
  </si>
  <si>
    <t>Location de salle(s) au Québec</t>
  </si>
  <si>
    <t>Projections promotionnelles en région</t>
  </si>
  <si>
    <t>Visa, étiquettes</t>
  </si>
  <si>
    <t>Sous-total Régie du cinéma</t>
  </si>
  <si>
    <t>Envoi matériel de visionnement</t>
  </si>
  <si>
    <t>Envoi matériel promotionnel</t>
  </si>
  <si>
    <t>301</t>
  </si>
  <si>
    <t>303</t>
  </si>
  <si>
    <t>Autres copies d'exploitation numérique</t>
  </si>
  <si>
    <t>Coûts réels</t>
  </si>
  <si>
    <t>Écart</t>
  </si>
  <si>
    <t>Bande annonce</t>
  </si>
  <si>
    <t>Teasers / extraits</t>
  </si>
  <si>
    <t>Spots publicitaires (télé - radio)</t>
  </si>
  <si>
    <t>Capsules vidéo de tournage</t>
  </si>
  <si>
    <t>Dossiers de presse</t>
  </si>
  <si>
    <t>Devis prévisionnel</t>
  </si>
  <si>
    <t>Promotion en ligne</t>
  </si>
  <si>
    <t>Sous-total promotion en ligne</t>
  </si>
  <si>
    <t>Test de marché</t>
  </si>
  <si>
    <t>Étude de marché</t>
  </si>
  <si>
    <t>Projection test</t>
  </si>
  <si>
    <t>Sous-total test de marché</t>
  </si>
  <si>
    <t>Copies de promotion / visionnement</t>
  </si>
  <si>
    <t xml:space="preserve">Numérisation &amp; mise en ligne </t>
  </si>
  <si>
    <t>Relation de presse externe</t>
  </si>
  <si>
    <t>Sous-total relation de presse / promotion</t>
  </si>
  <si>
    <t>Frais admissibles relation presse / promotion</t>
  </si>
  <si>
    <t>Voyages de presse (visite de plateau )</t>
  </si>
  <si>
    <t>Projections de presse</t>
  </si>
  <si>
    <t>Junkets, déplacement équipe</t>
  </si>
  <si>
    <t>Premières &amp; lancements</t>
  </si>
  <si>
    <t>Sous-total premières &amp; lancements</t>
  </si>
  <si>
    <t>Publicité &amp; placements</t>
  </si>
  <si>
    <t>Sous-total publicité &amp; placements</t>
  </si>
  <si>
    <t>Promotion médias, concours, etc.</t>
  </si>
  <si>
    <t>Campagne de recensement (data &amp; ciblage)</t>
  </si>
  <si>
    <t>Pré bande annonce</t>
  </si>
  <si>
    <t>Optimisation du référencement</t>
  </si>
  <si>
    <t>Nom de domaine</t>
  </si>
  <si>
    <t>Affichage urbain / public</t>
  </si>
  <si>
    <t>Services de plateformes promotionnelles</t>
  </si>
  <si>
    <t>Sous-total transport / livraison</t>
  </si>
  <si>
    <t>Affichage métro / autobus</t>
  </si>
  <si>
    <t>Autre partenaire public (précisez)</t>
  </si>
  <si>
    <t>Partenaire privé (précisez)</t>
  </si>
  <si>
    <t>Autre partenaire (précisez)</t>
  </si>
  <si>
    <t>Total financement</t>
  </si>
  <si>
    <t>A. AVIS IMPORTANT</t>
  </si>
  <si>
    <t>Conception / matériel promotionnel</t>
  </si>
  <si>
    <t>Sous-total conception / matériel promo</t>
  </si>
  <si>
    <t>Frais admissibles conception / matériel promo</t>
  </si>
  <si>
    <t>C. DEVIS DÉTAILLÉ DE MISE EN MARCHÉ / RAPPORT DE COÛTS - POUR LE QUÉBEC</t>
  </si>
  <si>
    <t>Financement prévisionnel</t>
  </si>
  <si>
    <t>Financement réel</t>
  </si>
  <si>
    <t>Mise en marché
prévisionnelle</t>
  </si>
  <si>
    <t>Rapport de coûts</t>
  </si>
  <si>
    <t>Graphisme - Frais externes</t>
  </si>
  <si>
    <t>Graphisme - Frais internes</t>
  </si>
  <si>
    <t>Campagne de promotion virale, concours</t>
  </si>
  <si>
    <t>Agence Web, webmestre</t>
  </si>
  <si>
    <t>Création de contenus Web &amp; réseaux</t>
  </si>
  <si>
    <t>Création / développement d'un site Web</t>
  </si>
  <si>
    <t>Grand format (panneaux, bannières)</t>
  </si>
  <si>
    <t>Petit format (dossiers presse, cartes)</t>
  </si>
  <si>
    <t>Web et réseaux sociaux</t>
  </si>
  <si>
    <t>Visite de plateau</t>
  </si>
  <si>
    <t>Création de produits promotionnels</t>
  </si>
  <si>
    <t>Lancement du film en ligne</t>
  </si>
  <si>
    <r>
      <t xml:space="preserve">Transport / livraison </t>
    </r>
    <r>
      <rPr>
        <i/>
        <sz val="9"/>
        <color theme="1"/>
        <rFont val="Arial Narrow"/>
        <family val="2"/>
      </rPr>
      <t>(non admissible)</t>
    </r>
  </si>
  <si>
    <t>FEUILLE DE CALCUL DES FRAIS ADMISSIBLES</t>
  </si>
  <si>
    <t>Merci de masquer cet onglet destiné uniquement aux calculs des frais admissibles de la feuille 1</t>
  </si>
  <si>
    <t>Sources de financement</t>
  </si>
  <si>
    <t>Montant demandé à la SODEC</t>
  </si>
  <si>
    <t>Montant investi par le requérant</t>
  </si>
  <si>
    <t>Sous-total conception / 
matériel promo</t>
  </si>
  <si>
    <t>Frais admissibles conception / matériel promo (réservé à la SODEC)</t>
  </si>
  <si>
    <t>Frais admissibles promotion en ligne (réservé à la SODEC)</t>
  </si>
  <si>
    <t>Frais admissibles test de marché (réservé à la SODEC)</t>
  </si>
  <si>
    <t>Frais admissibles impression (réservé à la SODEC)</t>
  </si>
  <si>
    <t>Frais admissibles laboratoire (réservé à la SODEC)</t>
  </si>
  <si>
    <t>Frais admissibles publicité (réservé à la SODEC)</t>
  </si>
  <si>
    <t>Frais admissibles relation presse / promotion (réservé à la SODEC)</t>
  </si>
  <si>
    <t>Frais admissibles premières / lancements (réservé à la SODEC)</t>
  </si>
  <si>
    <r>
      <t>Régie du cinéma</t>
    </r>
    <r>
      <rPr>
        <sz val="10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(non admissible)</t>
    </r>
  </si>
  <si>
    <t>Total des dépenses admissibles (réservé à la SODEC)</t>
  </si>
  <si>
    <t>Total du devis / Total des coûts</t>
  </si>
  <si>
    <t>Titre du film</t>
  </si>
  <si>
    <t>Devis total / Coûts totaux</t>
  </si>
  <si>
    <t>Graphisme - Frais internes &gt; 2000$</t>
  </si>
  <si>
    <t>Graphisme - Frais internes &lt; 2001 $</t>
  </si>
  <si>
    <t>Relation de presse interne &gt; 2500 $</t>
  </si>
  <si>
    <t>Relation de presse interne &lt; 2501 $</t>
  </si>
  <si>
    <t>A-</t>
  </si>
  <si>
    <t>B-</t>
  </si>
  <si>
    <r>
      <t xml:space="preserve">Veuillez compléter l'onglet </t>
    </r>
    <r>
      <rPr>
        <b/>
        <i/>
        <u/>
        <sz val="11"/>
        <color theme="1" tint="0.499984740745262"/>
        <rFont val="Arial Narrow"/>
        <family val="2"/>
      </rPr>
      <t>A - Devis prévisionnel</t>
    </r>
    <r>
      <rPr>
        <b/>
        <i/>
        <sz val="11"/>
        <color theme="1" tint="0.499984740745262"/>
        <rFont val="Arial Narrow"/>
        <family val="2"/>
      </rPr>
      <t>lors du dépôt de la demande et conservez ce document.</t>
    </r>
  </si>
  <si>
    <r>
      <t xml:space="preserve">Veuillez compléter l'onglet </t>
    </r>
    <r>
      <rPr>
        <b/>
        <i/>
        <u/>
        <sz val="11"/>
        <color theme="1" tint="0.499984740745262"/>
        <rFont val="Arial Narrow"/>
        <family val="2"/>
      </rPr>
      <t>B - Coût final</t>
    </r>
    <r>
      <rPr>
        <b/>
        <i/>
        <sz val="11"/>
        <color theme="1" tint="0.499984740745262"/>
        <rFont val="Arial Narrow"/>
        <family val="2"/>
      </rPr>
      <t xml:space="preserve"> lors de la fermeture du dossier.</t>
    </r>
  </si>
  <si>
    <r>
      <t xml:space="preserve">Transport / livraison </t>
    </r>
    <r>
      <rPr>
        <i/>
        <sz val="10"/>
        <color theme="1"/>
        <rFont val="Arial Narrow"/>
        <family val="2"/>
      </rPr>
      <t>(non admissible)</t>
    </r>
  </si>
  <si>
    <t>Devis total</t>
  </si>
  <si>
    <t>Total du devis</t>
  </si>
  <si>
    <r>
      <t>Frais d'administration</t>
    </r>
    <r>
      <rPr>
        <b/>
        <i/>
        <sz val="10"/>
        <color theme="1"/>
        <rFont val="Arial Narrow"/>
        <family val="2"/>
      </rPr>
      <t xml:space="preserve"> (10% du total des dépenses, maximum 15 000 $)</t>
    </r>
  </si>
  <si>
    <t>B. IDENTIFICATION DE L'ENTREPRISE REQUÉRANTE ET DU PROJET</t>
  </si>
  <si>
    <t>C. STRUCTURE DE FINANCEMENT ET MONTANT DEMANDÉ À LA SODEC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</si>
  <si>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</si>
  <si>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</si>
  <si>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</si>
  <si>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</si>
  <si>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</si>
  <si>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</si>
  <si>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</si>
  <si>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</si>
  <si>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</si>
  <si>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</si>
  <si>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</si>
  <si>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</si>
  <si>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Nom de l'entreprise</t>
  </si>
  <si>
    <t>B. IDENTIFICATION DE L'ENTREPRISE ET DU PROJET</t>
  </si>
  <si>
    <t>C. STRUCTURE DE FINANCEMENT RÉELLE</t>
  </si>
  <si>
    <t>SODEC</t>
  </si>
  <si>
    <r>
      <t xml:space="preserve">Ce document doit être utilisé </t>
    </r>
    <r>
      <rPr>
        <b/>
        <u/>
        <sz val="11"/>
        <color theme="1"/>
        <rFont val="Arial Narrow"/>
        <family val="2"/>
      </rPr>
      <t>lors du dépôt d'une demande</t>
    </r>
    <r>
      <rPr>
        <b/>
        <sz val="11"/>
        <color theme="1"/>
        <rFont val="Arial Narrow"/>
        <family val="2"/>
      </rPr>
      <t xml:space="preserve"> et </t>
    </r>
    <r>
      <rPr>
        <b/>
        <u/>
        <sz val="11"/>
        <color theme="1"/>
        <rFont val="Arial Narrow"/>
        <family val="2"/>
      </rPr>
      <t>lors de la fermeture du dossier</t>
    </r>
    <r>
      <rPr>
        <b/>
        <sz val="11"/>
        <color theme="1"/>
        <rFont val="Arial Narrow"/>
        <family val="2"/>
      </rPr>
      <t xml:space="preserve">. </t>
    </r>
  </si>
  <si>
    <r>
      <t xml:space="preserve">Il comporte </t>
    </r>
    <r>
      <rPr>
        <b/>
        <u/>
        <sz val="11"/>
        <color theme="1"/>
        <rFont val="Arial Narrow"/>
        <family val="2"/>
      </rPr>
      <t>deux onglets</t>
    </r>
    <r>
      <rPr>
        <b/>
        <sz val="11"/>
        <color theme="1"/>
        <rFont val="Arial Narrow"/>
        <family val="2"/>
      </rPr>
      <t xml:space="preserve"> à compléter de la manière suivante :</t>
    </r>
  </si>
  <si>
    <r>
      <t xml:space="preserve">Veuillez compléter l'onglet </t>
    </r>
    <r>
      <rPr>
        <b/>
        <u/>
        <sz val="11"/>
        <color theme="1"/>
        <rFont val="Arial Narrow"/>
        <family val="2"/>
      </rPr>
      <t xml:space="preserve">A - Devis prévisionnel </t>
    </r>
    <r>
      <rPr>
        <b/>
        <sz val="11"/>
        <color theme="1"/>
        <rFont val="Arial Narrow"/>
        <family val="2"/>
      </rPr>
      <t>lors du dépôt de la demande et conservez ce document.</t>
    </r>
  </si>
  <si>
    <r>
      <t xml:space="preserve">Veuillez compléter l'onglet </t>
    </r>
    <r>
      <rPr>
        <b/>
        <u/>
        <sz val="11"/>
        <color theme="1"/>
        <rFont val="Arial Narrow"/>
        <family val="2"/>
      </rPr>
      <t>B - Coût final</t>
    </r>
    <r>
      <rPr>
        <b/>
        <sz val="11"/>
        <color theme="1"/>
        <rFont val="Arial Narrow"/>
        <family val="2"/>
      </rPr>
      <t xml:space="preserve"> lors de la fermeture du dossier.</t>
    </r>
  </si>
  <si>
    <t>E. DEVIS DÉTAILLÉ DE MISE EN MARCHÉ - POUR LE QUÉBEC</t>
  </si>
  <si>
    <t>D. MARCHÉS ET REVENUS PRÉVISIONNELS</t>
  </si>
  <si>
    <t>Listes des marchés</t>
  </si>
  <si>
    <t>Revenus bruts d'exploitation
estimés</t>
  </si>
  <si>
    <t>Revenus bruts du distributeur *1</t>
  </si>
  <si>
    <t>Description des autres marchés</t>
  </si>
  <si>
    <t>Recettes en salles (box-office) au Québec</t>
  </si>
  <si>
    <t>Recettes VSD</t>
  </si>
  <si>
    <t>Ventes DVD</t>
  </si>
  <si>
    <t>Ventes télévisions généralistes</t>
  </si>
  <si>
    <t>Ventes télévisions payantes</t>
  </si>
  <si>
    <t>Ventes télévisions à la carte</t>
  </si>
  <si>
    <t>Autre marché 1</t>
  </si>
  <si>
    <t>Autre marché 2</t>
  </si>
  <si>
    <t>Autre marché 3</t>
  </si>
  <si>
    <t>Autre marché 4</t>
  </si>
  <si>
    <t>Autre marché 5</t>
  </si>
  <si>
    <t>Total revenus estimés</t>
  </si>
  <si>
    <t>Note 1: les revenus bruts du distributeur doivent être indiqués avant déduction des commissions et des dépenses de mise en marché, et avant le partage des recettes.</t>
  </si>
  <si>
    <t>* Champs obligatoires</t>
  </si>
  <si>
    <t>VOLET 1 - AIDE À LA DISTRIBUTION</t>
  </si>
  <si>
    <t>Volet 1.2 - Aide à la mise en marché par projet</t>
  </si>
  <si>
    <r>
      <t>Total des dépenses prévisionnelles</t>
    </r>
    <r>
      <rPr>
        <b/>
        <i/>
        <sz val="10"/>
        <color theme="1"/>
        <rFont val="Arial Narrow"/>
        <family val="2"/>
      </rPr>
      <t xml:space="preserve"> (lignes 401 à 410)</t>
    </r>
  </si>
  <si>
    <t>Total des dépenses prévisionnelles (lignes 401 à 410)</t>
  </si>
  <si>
    <t>413</t>
  </si>
  <si>
    <t>STRUCTURE DE FINANCEMENT ET DEVIS PRÉVISIONNELS</t>
  </si>
  <si>
    <t>Relations de presse externes</t>
  </si>
  <si>
    <t>Relations de presse internes</t>
  </si>
  <si>
    <t>D.  RAPPORT DE COÛTS DE MISE EN MARCHÉ - POUR LE QUÉBEC</t>
  </si>
  <si>
    <t>STRUCTURE DE FINANCEMENT ET RAPPORT DE COÛTS RÉELS</t>
  </si>
  <si>
    <t>(version du 27 mars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</si>
</sst>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Calibri"/>
      <family val="2"/>
    </font>
    <font>
      <b/>
      <i/>
      <sz val="10"/>
      <color theme="1"/>
      <name val="Arial Narrow"/>
      <family val="2"/>
    </font>
    <font>
      <b/>
      <sz val="10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name val="Arial Narrow"/>
      <family val="2"/>
    </font>
    <font>
      <b/>
      <i/>
      <sz val="11"/>
      <color theme="1" tint="0.499984740745262"/>
      <name val="Arial Narrow"/>
      <family val="2"/>
    </font>
    <font>
      <b/>
      <i/>
      <u/>
      <sz val="11"/>
      <color theme="1" tint="0.499984740745262"/>
      <name val="Arial Narrow"/>
      <family val="2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1" fillId="2" borderId="6" xfId="0" applyFont="1" applyFill="1" applyBorder="1"/>
    <xf numFmtId="0" fontId="2" fillId="0" borderId="0" xfId="0" quotePrefix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/>
    <xf numFmtId="0" fontId="7" fillId="0" borderId="0" xfId="0" applyFont="1" applyBorder="1"/>
    <xf numFmtId="0" fontId="7" fillId="2" borderId="0" xfId="0" applyFont="1" applyFill="1" applyBorder="1"/>
    <xf numFmtId="0" fontId="7" fillId="0" borderId="12" xfId="0" applyFont="1" applyBorder="1"/>
    <xf numFmtId="0" fontId="7" fillId="2" borderId="12" xfId="0" applyFont="1" applyFill="1" applyBorder="1"/>
    <xf numFmtId="0" fontId="4" fillId="0" borderId="0" xfId="0" applyFont="1" applyBorder="1" applyAlignment="1" applyProtection="1">
      <alignment horizontal="center"/>
    </xf>
    <xf numFmtId="0" fontId="7" fillId="2" borderId="11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7" fillId="2" borderId="11" xfId="0" applyFont="1" applyFill="1" applyBorder="1"/>
    <xf numFmtId="0" fontId="7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vertical="center"/>
    </xf>
    <xf numFmtId="0" fontId="13" fillId="0" borderId="0" xfId="0" quotePrefix="1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Protection="1"/>
    <xf numFmtId="0" fontId="7" fillId="0" borderId="12" xfId="0" applyFont="1" applyBorder="1" applyProtection="1"/>
    <xf numFmtId="0" fontId="7" fillId="0" borderId="12" xfId="0" applyFont="1" applyBorder="1" applyAlignment="1" applyProtection="1">
      <alignment horizontal="right"/>
    </xf>
    <xf numFmtId="0" fontId="2" fillId="0" borderId="11" xfId="0" applyFont="1" applyBorder="1" applyProtection="1"/>
    <xf numFmtId="0" fontId="2" fillId="2" borderId="11" xfId="0" applyFont="1" applyFill="1" applyBorder="1" applyProtection="1"/>
    <xf numFmtId="0" fontId="7" fillId="2" borderId="12" xfId="0" applyFont="1" applyFill="1" applyBorder="1" applyProtection="1"/>
    <xf numFmtId="0" fontId="7" fillId="2" borderId="12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center"/>
    </xf>
    <xf numFmtId="0" fontId="7" fillId="4" borderId="0" xfId="0" applyFont="1" applyFill="1" applyBorder="1"/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7" fillId="4" borderId="15" xfId="0" applyFont="1" applyFill="1" applyBorder="1"/>
    <xf numFmtId="0" fontId="2" fillId="4" borderId="7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vertical="center"/>
    </xf>
    <xf numFmtId="0" fontId="7" fillId="4" borderId="5" xfId="0" applyFont="1" applyFill="1" applyBorder="1"/>
    <xf numFmtId="0" fontId="7" fillId="4" borderId="0" xfId="0" applyFont="1" applyFill="1" applyBorder="1" applyAlignment="1">
      <alignment horizontal="right" vertical="center"/>
    </xf>
    <xf numFmtId="0" fontId="7" fillId="4" borderId="13" xfId="0" applyFont="1" applyFill="1" applyBorder="1"/>
    <xf numFmtId="0" fontId="7" fillId="0" borderId="12" xfId="0" applyFont="1" applyFill="1" applyBorder="1" applyProtection="1"/>
    <xf numFmtId="0" fontId="2" fillId="0" borderId="1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 vertical="top"/>
    </xf>
    <xf numFmtId="0" fontId="2" fillId="0" borderId="0" xfId="0" quotePrefix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0" xfId="0" quotePrefix="1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0" borderId="12" xfId="0" applyFont="1" applyBorder="1" applyAlignment="1" applyProtection="1">
      <alignment horizontal="right"/>
    </xf>
    <xf numFmtId="0" fontId="2" fillId="0" borderId="12" xfId="0" applyFont="1" applyBorder="1" applyProtection="1"/>
    <xf numFmtId="0" fontId="2" fillId="2" borderId="12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quotePrefix="1" applyFont="1" applyAlignment="1" applyProtection="1">
      <alignment horizontal="right" vertical="center"/>
    </xf>
    <xf numFmtId="0" fontId="7" fillId="0" borderId="11" xfId="0" applyFont="1" applyBorder="1" applyProtection="1"/>
    <xf numFmtId="0" fontId="7" fillId="0" borderId="11" xfId="0" applyFont="1" applyBorder="1" applyAlignment="1" applyProtection="1">
      <alignment horizontal="right"/>
    </xf>
    <xf numFmtId="0" fontId="7" fillId="2" borderId="11" xfId="0" applyFont="1" applyFill="1" applyBorder="1" applyProtection="1"/>
    <xf numFmtId="0" fontId="7" fillId="2" borderId="11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8" fillId="2" borderId="0" xfId="0" applyFont="1" applyFill="1" applyBorder="1" applyProtection="1"/>
    <xf numFmtId="0" fontId="7" fillId="0" borderId="11" xfId="0" applyFont="1" applyFill="1" applyBorder="1" applyProtection="1"/>
    <xf numFmtId="164" fontId="7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2" fillId="2" borderId="13" xfId="0" applyFont="1" applyFill="1" applyBorder="1" applyProtection="1"/>
    <xf numFmtId="164" fontId="2" fillId="0" borderId="0" xfId="0" applyNumberFormat="1" applyFont="1" applyProtection="1"/>
    <xf numFmtId="0" fontId="2" fillId="0" borderId="14" xfId="0" applyFont="1" applyBorder="1" applyProtection="1"/>
    <xf numFmtId="0" fontId="2" fillId="0" borderId="14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Border="1" applyProtection="1"/>
    <xf numFmtId="0" fontId="4" fillId="2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right" vertical="center"/>
    </xf>
    <xf numFmtId="0" fontId="4" fillId="2" borderId="13" xfId="0" applyFont="1" applyFill="1" applyBorder="1" applyProtection="1"/>
    <xf numFmtId="0" fontId="4" fillId="0" borderId="11" xfId="0" applyFont="1" applyFill="1" applyBorder="1" applyProtection="1"/>
    <xf numFmtId="0" fontId="4" fillId="0" borderId="11" xfId="0" applyFont="1" applyBorder="1" applyProtection="1"/>
    <xf numFmtId="0" fontId="4" fillId="2" borderId="11" xfId="0" applyFont="1" applyFill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vertical="top"/>
    </xf>
    <xf numFmtId="0" fontId="2" fillId="3" borderId="11" xfId="0" applyFont="1" applyFill="1" applyBorder="1" applyProtection="1"/>
    <xf numFmtId="0" fontId="2" fillId="2" borderId="0" xfId="0" applyFont="1" applyFill="1" applyProtection="1"/>
    <xf numFmtId="0" fontId="2" fillId="0" borderId="0" xfId="0" applyFont="1" applyAlignment="1" applyProtection="1">
      <alignment horizontal="left" vertical="center"/>
    </xf>
    <xf numFmtId="10" fontId="2" fillId="2" borderId="0" xfId="2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1" fillId="0" borderId="16" xfId="0" applyFont="1" applyBorder="1" applyProtection="1"/>
    <xf numFmtId="0" fontId="8" fillId="0" borderId="0" xfId="0" applyFont="1" applyFill="1" applyBorder="1" applyAlignment="1" applyProtection="1">
      <alignment horizontal="left" vertical="top" wrapText="1"/>
    </xf>
    <xf numFmtId="164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4" xfId="1" applyNumberFormat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left" vertical="center"/>
      <protection locked="0"/>
    </xf>
    <xf numFmtId="44" fontId="4" fillId="0" borderId="2" xfId="1" applyNumberFormat="1" applyFont="1" applyFill="1" applyBorder="1" applyAlignment="1" applyProtection="1">
      <alignment horizontal="left" vertical="center"/>
    </xf>
    <xf numFmtId="44" fontId="4" fillId="0" borderId="4" xfId="1" applyFont="1" applyFill="1" applyBorder="1" applyAlignment="1" applyProtection="1">
      <alignment horizontal="left" vertical="center"/>
    </xf>
    <xf numFmtId="44" fontId="4" fillId="0" borderId="3" xfId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44" fontId="8" fillId="0" borderId="2" xfId="1" applyNumberFormat="1" applyFont="1" applyFill="1" applyBorder="1" applyAlignment="1" applyProtection="1">
      <alignment horizontal="left" vertical="center"/>
    </xf>
    <xf numFmtId="44" fontId="8" fillId="0" borderId="4" xfId="1" applyNumberFormat="1" applyFont="1" applyFill="1" applyBorder="1" applyAlignment="1" applyProtection="1">
      <alignment horizontal="left" vertical="center"/>
    </xf>
    <xf numFmtId="44" fontId="8" fillId="0" borderId="3" xfId="1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44" fontId="4" fillId="0" borderId="2" xfId="1" applyFont="1" applyFill="1" applyBorder="1" applyAlignment="1" applyProtection="1">
      <alignment horizontal="left" vertical="center"/>
      <protection locked="0"/>
    </xf>
    <xf numFmtId="44" fontId="4" fillId="0" borderId="4" xfId="1" applyFont="1" applyFill="1" applyBorder="1" applyAlignment="1" applyProtection="1">
      <alignment horizontal="left" vertical="center"/>
      <protection locked="0"/>
    </xf>
    <xf numFmtId="44" fontId="4" fillId="0" borderId="3" xfId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44" fontId="8" fillId="0" borderId="4" xfId="1" applyFont="1" applyFill="1" applyBorder="1" applyAlignment="1" applyProtection="1">
      <alignment horizontal="left" vertical="center"/>
    </xf>
    <xf numFmtId="44" fontId="8" fillId="0" borderId="3" xfId="1" applyFont="1" applyFill="1" applyBorder="1" applyAlignment="1" applyProtection="1">
      <alignment horizontal="left" vertical="center"/>
    </xf>
    <xf numFmtId="44" fontId="11" fillId="0" borderId="2" xfId="1" applyNumberFormat="1" applyFont="1" applyFill="1" applyBorder="1" applyAlignment="1" applyProtection="1">
      <alignment horizontal="left" vertical="center"/>
    </xf>
    <xf numFmtId="44" fontId="11" fillId="0" borderId="4" xfId="1" applyFont="1" applyFill="1" applyBorder="1" applyAlignment="1" applyProtection="1">
      <alignment horizontal="left" vertical="center"/>
    </xf>
    <xf numFmtId="44" fontId="11" fillId="0" borderId="3" xfId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/>
    </xf>
    <xf numFmtId="164" fontId="15" fillId="0" borderId="0" xfId="1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164" fontId="2" fillId="0" borderId="2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4" fontId="2" fillId="0" borderId="2" xfId="1" applyFont="1" applyFill="1" applyBorder="1" applyAlignment="1" applyProtection="1">
      <alignment horizontal="left" vertical="center"/>
    </xf>
    <xf numFmtId="44" fontId="2" fillId="0" borderId="4" xfId="1" applyFont="1" applyFill="1" applyBorder="1" applyAlignment="1" applyProtection="1">
      <alignment horizontal="left" vertical="center"/>
    </xf>
    <xf numFmtId="44" fontId="2" fillId="0" borderId="3" xfId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164" fontId="12" fillId="0" borderId="2" xfId="1" applyNumberFormat="1" applyFont="1" applyFill="1" applyBorder="1" applyAlignment="1" applyProtection="1">
      <alignment horizontal="left" vertical="center"/>
    </xf>
    <xf numFmtId="164" fontId="12" fillId="0" borderId="4" xfId="1" applyNumberFormat="1" applyFont="1" applyFill="1" applyBorder="1" applyAlignment="1" applyProtection="1">
      <alignment horizontal="left" vertical="center"/>
    </xf>
    <xf numFmtId="164" fontId="12" fillId="0" borderId="3" xfId="1" applyNumberFormat="1" applyFont="1" applyFill="1" applyBorder="1" applyAlignment="1" applyProtection="1">
      <alignment horizontal="left" vertical="center"/>
    </xf>
    <xf numFmtId="164" fontId="4" fillId="0" borderId="2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8" fillId="0" borderId="2" xfId="1" applyNumberFormat="1" applyFont="1" applyFill="1" applyBorder="1" applyAlignment="1" applyProtection="1">
      <alignment horizontal="left" vertical="center"/>
    </xf>
    <xf numFmtId="164" fontId="8" fillId="0" borderId="4" xfId="1" applyNumberFormat="1" applyFont="1" applyFill="1" applyBorder="1" applyAlignment="1" applyProtection="1">
      <alignment horizontal="left" vertical="center"/>
    </xf>
    <xf numFmtId="164" fontId="8" fillId="0" borderId="3" xfId="1" applyNumberFormat="1" applyFont="1" applyFill="1" applyBorder="1" applyAlignment="1" applyProtection="1">
      <alignment horizontal="left" vertical="center"/>
    </xf>
    <xf numFmtId="44" fontId="4" fillId="0" borderId="4" xfId="1" applyNumberFormat="1" applyFont="1" applyFill="1" applyBorder="1" applyAlignment="1" applyProtection="1">
      <alignment horizontal="left" vertical="center"/>
    </xf>
    <xf numFmtId="44" fontId="4" fillId="0" borderId="3" xfId="1" applyNumberFormat="1" applyFont="1" applyFill="1" applyBorder="1" applyAlignment="1" applyProtection="1">
      <alignment horizontal="left" vertical="center"/>
    </xf>
    <xf numFmtId="44" fontId="4" fillId="0" borderId="9" xfId="1" applyNumberFormat="1" applyFont="1" applyFill="1" applyBorder="1" applyAlignment="1" applyProtection="1">
      <alignment horizontal="center" vertical="center"/>
    </xf>
    <xf numFmtId="44" fontId="4" fillId="0" borderId="1" xfId="1" applyNumberFormat="1" applyFont="1" applyFill="1" applyBorder="1" applyAlignment="1" applyProtection="1">
      <alignment horizontal="center" vertical="center"/>
    </xf>
    <xf numFmtId="44" fontId="4" fillId="0" borderId="10" xfId="1" applyNumberFormat="1" applyFont="1" applyFill="1" applyBorder="1" applyAlignment="1" applyProtection="1">
      <alignment horizontal="center" vertical="center"/>
    </xf>
    <xf numFmtId="44" fontId="4" fillId="0" borderId="7" xfId="1" applyNumberFormat="1" applyFont="1" applyFill="1" applyBorder="1" applyAlignment="1" applyProtection="1">
      <alignment horizontal="center" vertical="center"/>
    </xf>
    <xf numFmtId="44" fontId="4" fillId="0" borderId="5" xfId="1" applyNumberFormat="1" applyFont="1" applyFill="1" applyBorder="1" applyAlignment="1" applyProtection="1">
      <alignment horizontal="center" vertical="center"/>
    </xf>
    <xf numFmtId="44" fontId="4" fillId="0" borderId="8" xfId="1" applyNumberFormat="1" applyFont="1" applyFill="1" applyBorder="1" applyAlignment="1" applyProtection="1">
      <alignment horizontal="center" vertical="center"/>
    </xf>
    <xf numFmtId="164" fontId="11" fillId="0" borderId="2" xfId="1" applyNumberFormat="1" applyFont="1" applyFill="1" applyBorder="1" applyAlignment="1" applyProtection="1">
      <alignment horizontal="left" vertical="center"/>
    </xf>
    <xf numFmtId="164" fontId="11" fillId="0" borderId="4" xfId="1" applyNumberFormat="1" applyFont="1" applyFill="1" applyBorder="1" applyAlignment="1" applyProtection="1">
      <alignment horizontal="left" vertical="center"/>
    </xf>
    <xf numFmtId="164" fontId="11" fillId="0" borderId="3" xfId="1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left" vertical="center"/>
    </xf>
    <xf numFmtId="164" fontId="2" fillId="0" borderId="4" xfId="1" applyNumberFormat="1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44" fontId="4" fillId="0" borderId="2" xfId="1" applyNumberFormat="1" applyFont="1" applyFill="1" applyBorder="1" applyAlignment="1">
      <alignment horizontal="left" vertical="center"/>
    </xf>
    <xf numFmtId="44" fontId="4" fillId="0" borderId="4" xfId="1" applyFont="1" applyFill="1" applyBorder="1" applyAlignment="1">
      <alignment horizontal="left" vertical="center"/>
    </xf>
    <xf numFmtId="44" fontId="4" fillId="0" borderId="3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left" vertical="center"/>
    </xf>
    <xf numFmtId="164" fontId="12" fillId="0" borderId="4" xfId="1" applyNumberFormat="1" applyFont="1" applyFill="1" applyBorder="1" applyAlignment="1">
      <alignment horizontal="left" vertical="center"/>
    </xf>
    <xf numFmtId="164" fontId="12" fillId="0" borderId="3" xfId="1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44" fontId="8" fillId="0" borderId="2" xfId="1" applyNumberFormat="1" applyFont="1" applyFill="1" applyBorder="1" applyAlignment="1">
      <alignment horizontal="left" vertical="center"/>
    </xf>
    <xf numFmtId="44" fontId="8" fillId="0" borderId="4" xfId="1" applyFont="1" applyFill="1" applyBorder="1" applyAlignment="1">
      <alignment horizontal="left" vertical="center"/>
    </xf>
    <xf numFmtId="44" fontId="8" fillId="0" borderId="3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4" fontId="4" fillId="0" borderId="4" xfId="1" applyNumberFormat="1" applyFont="1" applyFill="1" applyBorder="1" applyAlignment="1">
      <alignment horizontal="left" vertical="center"/>
    </xf>
    <xf numFmtId="44" fontId="4" fillId="0" borderId="3" xfId="1" applyNumberFormat="1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left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63548</xdr:colOff>
      <xdr:row>3</xdr:row>
      <xdr:rowOff>123825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1798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9309</xdr:colOff>
      <xdr:row>3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559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-0.249977111117893"/>
  </sheetPr>
  <dimension ref="A1:BX455"/>
  <sheetViews>
    <sheetView showGridLines="0" tabSelected="1" showWhiteSpace="0" zoomScaleNormal="100" workbookViewId="0">
      <selection activeCell="V18" sqref="V18:AY18"/>
    </sheetView>
  </sheetViews>
  <sheetFormatPr baseColWidth="10" defaultColWidth="11.42578125" defaultRowHeight="16.5" x14ac:dyDescent="0.3"/>
  <cols>
    <col min="1" max="51" width="1.85546875" style="44" customWidth="1"/>
    <col min="52" max="52" width="1.85546875" style="125" customWidth="1"/>
    <col min="53" max="59" width="1.85546875" style="44" customWidth="1"/>
    <col min="60" max="60" width="1.7109375" style="44" customWidth="1"/>
    <col min="61" max="67" width="1.85546875" style="44" customWidth="1"/>
    <col min="68" max="16384" width="11.42578125" style="44"/>
  </cols>
  <sheetData>
    <row r="1" spans="1:70" s="16" customFormat="1" ht="12.75" x14ac:dyDescent="0.2">
      <c r="A1" s="13"/>
      <c r="B1" s="14"/>
      <c r="C1" s="15"/>
      <c r="AZ1" s="123" t="s">
        <v>3</v>
      </c>
    </row>
    <row r="2" spans="1:70" s="16" customFormat="1" ht="15.75" x14ac:dyDescent="0.25">
      <c r="B2" s="14"/>
      <c r="C2" s="15"/>
      <c r="AZ2" s="124" t="s">
        <v>4</v>
      </c>
    </row>
    <row r="3" spans="1:70" s="16" customFormat="1" ht="15.75" x14ac:dyDescent="0.25">
      <c r="B3" s="14"/>
      <c r="C3" s="15"/>
      <c r="AZ3" s="17" t="s">
        <v>178</v>
      </c>
    </row>
    <row r="4" spans="1:70" ht="16.5" customHeight="1" x14ac:dyDescent="0.3">
      <c r="A4" s="171" t="s">
        <v>179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71"/>
      <c r="BB4" s="71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s="76" customFormat="1" ht="15" customHeight="1" x14ac:dyDescent="0.3">
      <c r="A5" s="140" t="s">
        <v>188</v>
      </c>
      <c r="AZ5" s="75"/>
    </row>
    <row r="6" spans="1:70" ht="16.5" customHeight="1" x14ac:dyDescent="0.3">
      <c r="A6" s="210" t="s">
        <v>183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2"/>
    </row>
    <row r="7" spans="1:70" s="16" customFormat="1" ht="13.5" customHeight="1" x14ac:dyDescent="0.2">
      <c r="A7" s="151"/>
      <c r="B7" s="152"/>
      <c r="C7" s="152"/>
      <c r="D7" s="152"/>
      <c r="E7" s="152"/>
      <c r="F7" s="152"/>
      <c r="G7" s="15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</row>
    <row r="8" spans="1:70" ht="13.5" customHeight="1" x14ac:dyDescent="0.3">
      <c r="A8" s="42" t="s">
        <v>83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3"/>
      <c r="BB8" s="43"/>
      <c r="BC8" s="43"/>
    </row>
    <row r="9" spans="1:70" s="16" customFormat="1" ht="11.25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70" s="76" customFormat="1" x14ac:dyDescent="0.25">
      <c r="A10" s="73"/>
      <c r="B10" s="74" t="s">
        <v>1</v>
      </c>
      <c r="C10" s="75"/>
      <c r="D10" s="175" t="s">
        <v>154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75"/>
    </row>
    <row r="11" spans="1:70" s="76" customFormat="1" x14ac:dyDescent="0.25">
      <c r="A11" s="73"/>
      <c r="B11" s="74"/>
      <c r="C11" s="75"/>
      <c r="D11" s="175" t="s">
        <v>155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75"/>
    </row>
    <row r="12" spans="1:70" s="76" customFormat="1" ht="31.5" customHeight="1" x14ac:dyDescent="0.25">
      <c r="A12" s="73"/>
      <c r="B12" s="74"/>
      <c r="C12" s="75"/>
      <c r="D12" s="214" t="s">
        <v>128</v>
      </c>
      <c r="E12" s="214"/>
      <c r="F12" s="175" t="s">
        <v>156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77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</row>
    <row r="13" spans="1:70" s="83" customFormat="1" x14ac:dyDescent="0.25">
      <c r="A13" s="79"/>
      <c r="B13" s="79"/>
      <c r="C13" s="80"/>
      <c r="D13" s="215" t="s">
        <v>129</v>
      </c>
      <c r="E13" s="215"/>
      <c r="F13" s="213" t="s">
        <v>131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81"/>
      <c r="BA13" s="82"/>
      <c r="BB13" s="82"/>
      <c r="BC13" s="82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</row>
    <row r="14" spans="1:70" s="16" customFormat="1" ht="18.75" customHeight="1" x14ac:dyDescent="0.2">
      <c r="A14" s="151" t="s">
        <v>177</v>
      </c>
      <c r="B14" s="72"/>
      <c r="C14" s="72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</row>
    <row r="15" spans="1:70" ht="13.5" customHeight="1" x14ac:dyDescent="0.3">
      <c r="A15" s="42" t="s">
        <v>136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3"/>
      <c r="BC15" s="43"/>
    </row>
    <row r="16" spans="1:70" s="16" customFormat="1" ht="12.75" customHeight="1" x14ac:dyDescent="0.2">
      <c r="AZ16" s="72"/>
    </row>
    <row r="17" spans="1:76" s="16" customFormat="1" ht="5.25" customHeight="1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76" s="16" customFormat="1" ht="12.75" customHeight="1" x14ac:dyDescent="0.2">
      <c r="A18" s="86"/>
      <c r="B18" s="87" t="s">
        <v>12</v>
      </c>
      <c r="C18" s="23" t="s">
        <v>5</v>
      </c>
      <c r="D18" s="88" t="s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9"/>
      <c r="V18" s="179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1"/>
      <c r="AZ18" s="89"/>
    </row>
    <row r="19" spans="1:76" s="16" customFormat="1" ht="5.25" customHeight="1" x14ac:dyDescent="0.2">
      <c r="A19" s="90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</row>
    <row r="20" spans="1:76" s="16" customFormat="1" ht="5.25" customHeigh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76" s="16" customFormat="1" ht="12.75" customHeight="1" x14ac:dyDescent="0.2">
      <c r="A21" s="93"/>
      <c r="B21" s="87" t="s">
        <v>2</v>
      </c>
      <c r="C21" s="23" t="s">
        <v>5</v>
      </c>
      <c r="D21" s="88" t="s">
        <v>122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89"/>
      <c r="V21" s="182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4"/>
      <c r="AZ21" s="89"/>
    </row>
    <row r="22" spans="1:76" s="16" customFormat="1" ht="5.25" customHeight="1" x14ac:dyDescent="0.2">
      <c r="A22" s="91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94"/>
      <c r="W22" s="94"/>
      <c r="X22" s="94"/>
      <c r="Y22" s="94"/>
      <c r="Z22" s="94"/>
      <c r="AA22" s="94"/>
      <c r="AB22" s="94"/>
      <c r="AC22" s="94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</row>
    <row r="23" spans="1:76" s="16" customFormat="1" ht="12.75" customHeight="1" x14ac:dyDescent="0.3">
      <c r="AZ23" s="72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</row>
    <row r="24" spans="1:76" ht="13.5" customHeight="1" x14ac:dyDescent="0.3">
      <c r="A24" s="42" t="s">
        <v>137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</row>
    <row r="25" spans="1:76" s="68" customFormat="1" ht="13.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</row>
    <row r="26" spans="1:76" s="16" customFormat="1" ht="5.2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</row>
    <row r="27" spans="1:76" s="16" customFormat="1" ht="27" customHeight="1" x14ac:dyDescent="0.3">
      <c r="A27" s="93"/>
      <c r="B27" s="52" t="s">
        <v>107</v>
      </c>
      <c r="C27" s="2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72"/>
      <c r="T27" s="72"/>
      <c r="U27" s="89"/>
      <c r="V27" s="161" t="s">
        <v>88</v>
      </c>
      <c r="W27" s="162"/>
      <c r="X27" s="162"/>
      <c r="Y27" s="162"/>
      <c r="Z27" s="162"/>
      <c r="AA27" s="162"/>
      <c r="AB27" s="162"/>
      <c r="AC27" s="163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</row>
    <row r="28" spans="1:76" s="45" customFormat="1" ht="4.5" customHeight="1" x14ac:dyDescent="0.3">
      <c r="B28" s="96"/>
      <c r="U28" s="97"/>
      <c r="V28" s="98"/>
      <c r="W28" s="98"/>
      <c r="X28" s="98"/>
      <c r="Y28" s="98"/>
      <c r="Z28" s="98"/>
      <c r="AA28" s="98"/>
      <c r="AB28" s="98"/>
      <c r="AC28" s="98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</row>
    <row r="29" spans="1:76" s="16" customFormat="1" ht="5.25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</row>
    <row r="30" spans="1:76" s="16" customFormat="1" ht="12.75" customHeight="1" x14ac:dyDescent="0.3">
      <c r="A30" s="93"/>
      <c r="B30" s="87" t="s">
        <v>41</v>
      </c>
      <c r="C30" s="23" t="s">
        <v>5</v>
      </c>
      <c r="D30" s="99" t="s">
        <v>108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89"/>
      <c r="V30" s="185">
        <v>0</v>
      </c>
      <c r="W30" s="186"/>
      <c r="X30" s="186"/>
      <c r="Y30" s="186"/>
      <c r="Z30" s="186"/>
      <c r="AA30" s="186"/>
      <c r="AB30" s="186"/>
      <c r="AC30" s="187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</row>
    <row r="31" spans="1:76" s="45" customFormat="1" ht="5.25" customHeight="1" x14ac:dyDescent="0.3">
      <c r="A31" s="46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0"/>
      <c r="V31" s="51"/>
      <c r="W31" s="51"/>
      <c r="X31" s="51"/>
      <c r="Y31" s="51"/>
      <c r="Z31" s="51"/>
      <c r="AA31" s="51"/>
      <c r="AB31" s="51"/>
      <c r="AC31" s="51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</row>
    <row r="32" spans="1:76" s="16" customFormat="1" ht="5.25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</row>
    <row r="33" spans="1:76" s="16" customFormat="1" ht="12.75" customHeight="1" x14ac:dyDescent="0.3">
      <c r="A33" s="93"/>
      <c r="B33" s="100" t="s">
        <v>7</v>
      </c>
      <c r="C33" s="23" t="s">
        <v>5</v>
      </c>
      <c r="D33" s="88" t="s">
        <v>109</v>
      </c>
      <c r="E33" s="72"/>
      <c r="F33" s="72"/>
      <c r="G33" s="72"/>
      <c r="H33" s="72"/>
      <c r="I33" s="72"/>
      <c r="J33" s="72"/>
      <c r="K33" s="93"/>
      <c r="L33" s="93"/>
      <c r="M33" s="93"/>
      <c r="N33" s="93"/>
      <c r="O33" s="93"/>
      <c r="P33" s="93"/>
      <c r="Q33" s="93"/>
      <c r="R33" s="93"/>
      <c r="S33" s="93"/>
      <c r="T33" s="72"/>
      <c r="U33" s="89"/>
      <c r="V33" s="155">
        <v>0</v>
      </c>
      <c r="W33" s="156"/>
      <c r="X33" s="156"/>
      <c r="Y33" s="156"/>
      <c r="Z33" s="156"/>
      <c r="AA33" s="156"/>
      <c r="AB33" s="156"/>
      <c r="AC33" s="157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</row>
    <row r="34" spans="1:76" s="45" customFormat="1" ht="5.25" customHeight="1" x14ac:dyDescent="0.3">
      <c r="A34" s="46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50"/>
      <c r="V34" s="51"/>
      <c r="W34" s="51"/>
      <c r="X34" s="51"/>
      <c r="Y34" s="51"/>
      <c r="Z34" s="51"/>
      <c r="AA34" s="51"/>
      <c r="AB34" s="51"/>
      <c r="AC34" s="51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</row>
    <row r="35" spans="1:76" s="16" customFormat="1" ht="5.25" customHeigh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</row>
    <row r="36" spans="1:76" s="16" customFormat="1" ht="12.75" customHeight="1" x14ac:dyDescent="0.3">
      <c r="A36" s="93"/>
      <c r="B36" s="87" t="s">
        <v>42</v>
      </c>
      <c r="C36" s="23" t="s">
        <v>5</v>
      </c>
      <c r="D36" s="172" t="s">
        <v>79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4"/>
      <c r="T36" s="72"/>
      <c r="U36" s="89"/>
      <c r="V36" s="155">
        <v>0</v>
      </c>
      <c r="W36" s="156"/>
      <c r="X36" s="156"/>
      <c r="Y36" s="156"/>
      <c r="Z36" s="156"/>
      <c r="AA36" s="156"/>
      <c r="AB36" s="156"/>
      <c r="AC36" s="157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</row>
    <row r="37" spans="1:76" s="45" customFormat="1" ht="5.25" customHeight="1" x14ac:dyDescent="0.3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/>
      <c r="V37" s="51"/>
      <c r="W37" s="51"/>
      <c r="X37" s="51"/>
      <c r="Y37" s="51"/>
      <c r="Z37" s="51"/>
      <c r="AA37" s="51"/>
      <c r="AB37" s="51"/>
      <c r="AC37" s="51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</row>
    <row r="38" spans="1:76" s="16" customFormat="1" ht="5.25" customHeigh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</row>
    <row r="39" spans="1:76" s="16" customFormat="1" ht="12.75" customHeight="1" x14ac:dyDescent="0.3">
      <c r="A39" s="93"/>
      <c r="B39" s="87" t="s">
        <v>8</v>
      </c>
      <c r="C39" s="23" t="s">
        <v>5</v>
      </c>
      <c r="D39" s="172" t="s">
        <v>79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4"/>
      <c r="T39" s="72"/>
      <c r="U39" s="89"/>
      <c r="V39" s="155">
        <v>0</v>
      </c>
      <c r="W39" s="156"/>
      <c r="X39" s="156"/>
      <c r="Y39" s="156"/>
      <c r="Z39" s="156"/>
      <c r="AA39" s="156"/>
      <c r="AB39" s="156"/>
      <c r="AC39" s="157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</row>
    <row r="40" spans="1:76" s="45" customFormat="1" ht="5.25" customHeight="1" x14ac:dyDescent="0.3">
      <c r="A40" s="46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50"/>
      <c r="V40" s="51"/>
      <c r="W40" s="51"/>
      <c r="X40" s="51"/>
      <c r="Y40" s="51"/>
      <c r="Z40" s="51"/>
      <c r="AA40" s="51"/>
      <c r="AB40" s="51"/>
      <c r="AC40" s="51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</row>
    <row r="41" spans="1:76" s="16" customFormat="1" ht="5.2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</row>
    <row r="42" spans="1:76" s="16" customFormat="1" ht="12.75" customHeight="1" x14ac:dyDescent="0.3">
      <c r="A42" s="93"/>
      <c r="B42" s="87" t="s">
        <v>9</v>
      </c>
      <c r="C42" s="23" t="s">
        <v>5</v>
      </c>
      <c r="D42" s="172" t="s">
        <v>80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72"/>
      <c r="U42" s="89"/>
      <c r="V42" s="155">
        <v>0</v>
      </c>
      <c r="W42" s="156"/>
      <c r="X42" s="156"/>
      <c r="Y42" s="156"/>
      <c r="Z42" s="156"/>
      <c r="AA42" s="156"/>
      <c r="AB42" s="156"/>
      <c r="AC42" s="157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</row>
    <row r="43" spans="1:76" s="45" customFormat="1" ht="5.25" customHeight="1" x14ac:dyDescent="0.3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50"/>
      <c r="V43" s="51"/>
      <c r="W43" s="51"/>
      <c r="X43" s="51"/>
      <c r="Y43" s="51"/>
      <c r="Z43" s="51"/>
      <c r="AA43" s="51"/>
      <c r="AB43" s="51"/>
      <c r="AC43" s="5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</row>
    <row r="44" spans="1:76" s="16" customFormat="1" ht="5.2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</row>
    <row r="45" spans="1:76" s="16" customFormat="1" ht="12.75" customHeight="1" x14ac:dyDescent="0.3">
      <c r="A45" s="93"/>
      <c r="B45" s="87" t="s">
        <v>10</v>
      </c>
      <c r="C45" s="23" t="s">
        <v>5</v>
      </c>
      <c r="D45" s="172" t="s">
        <v>81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4"/>
      <c r="T45" s="72"/>
      <c r="U45" s="89"/>
      <c r="V45" s="155">
        <v>0</v>
      </c>
      <c r="W45" s="156"/>
      <c r="X45" s="156"/>
      <c r="Y45" s="156"/>
      <c r="Z45" s="156"/>
      <c r="AA45" s="156"/>
      <c r="AB45" s="156"/>
      <c r="AC45" s="157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</row>
    <row r="46" spans="1:76" s="45" customFormat="1" ht="5.25" customHeight="1" x14ac:dyDescent="0.3">
      <c r="A46" s="46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50"/>
      <c r="V46" s="51"/>
      <c r="W46" s="51"/>
      <c r="X46" s="51"/>
      <c r="Y46" s="51"/>
      <c r="Z46" s="51"/>
      <c r="AA46" s="51"/>
      <c r="AB46" s="51"/>
      <c r="AC46" s="51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</row>
    <row r="47" spans="1:76" s="16" customFormat="1" ht="5.2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</row>
    <row r="48" spans="1:76" s="16" customFormat="1" ht="12.75" customHeight="1" x14ac:dyDescent="0.3">
      <c r="A48" s="93"/>
      <c r="B48" s="87" t="s">
        <v>11</v>
      </c>
      <c r="C48" s="23"/>
      <c r="D48" s="176" t="s">
        <v>82</v>
      </c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72"/>
      <c r="U48" s="89"/>
      <c r="V48" s="158">
        <f>SUM(V30)+SUM(V33:AC45)</f>
        <v>0</v>
      </c>
      <c r="W48" s="159"/>
      <c r="X48" s="159"/>
      <c r="Y48" s="159"/>
      <c r="Z48" s="159"/>
      <c r="AA48" s="159"/>
      <c r="AB48" s="159"/>
      <c r="AC48" s="160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B48" s="209"/>
      <c r="BC48" s="209"/>
      <c r="BD48" s="209"/>
      <c r="BE48" s="209"/>
      <c r="BF48" s="209"/>
      <c r="BG48" s="209"/>
      <c r="BH48" s="209"/>
      <c r="BI48" s="209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</row>
    <row r="49" spans="1:76" s="45" customFormat="1" ht="5.25" customHeight="1" x14ac:dyDescent="0.3">
      <c r="A49" s="46"/>
      <c r="B49" s="4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0"/>
      <c r="V49" s="51"/>
      <c r="W49" s="51"/>
      <c r="X49" s="51"/>
      <c r="Y49" s="51"/>
      <c r="Z49" s="51"/>
      <c r="AA49" s="51"/>
      <c r="AB49" s="51"/>
      <c r="AC49" s="51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</row>
    <row r="50" spans="1:76" s="16" customFormat="1" ht="12.75" customHeight="1" x14ac:dyDescent="0.3"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</row>
    <row r="51" spans="1:76" ht="12.75" customHeight="1" x14ac:dyDescent="0.3">
      <c r="A51" s="42" t="s">
        <v>159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3"/>
      <c r="BB51" s="43"/>
      <c r="BC51" s="43"/>
    </row>
    <row r="52" spans="1:76" s="16" customFormat="1" ht="12.75" customHeight="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</row>
    <row r="53" spans="1:76" s="16" customFormat="1" ht="12.75" customHeigh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</row>
    <row r="54" spans="1:76" s="16" customFormat="1" ht="21.6" customHeight="1" x14ac:dyDescent="0.2">
      <c r="B54" s="74" t="s">
        <v>138</v>
      </c>
      <c r="C54" s="53" t="s">
        <v>5</v>
      </c>
      <c r="D54" s="76" t="s">
        <v>160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T54" s="142"/>
      <c r="U54" s="161" t="s">
        <v>161</v>
      </c>
      <c r="V54" s="162"/>
      <c r="W54" s="162"/>
      <c r="X54" s="162"/>
      <c r="Y54" s="162"/>
      <c r="Z54" s="162"/>
      <c r="AA54" s="162"/>
      <c r="AB54" s="163"/>
      <c r="AC54" s="142"/>
      <c r="AD54" s="142"/>
      <c r="AE54" s="161" t="s">
        <v>162</v>
      </c>
      <c r="AF54" s="162"/>
      <c r="AG54" s="162"/>
      <c r="AH54" s="162"/>
      <c r="AI54" s="162"/>
      <c r="AJ54" s="162"/>
      <c r="AK54" s="162"/>
      <c r="AL54" s="163"/>
      <c r="AM54" s="142"/>
      <c r="AN54" s="142"/>
      <c r="AO54" s="161" t="s">
        <v>163</v>
      </c>
      <c r="AP54" s="162"/>
      <c r="AQ54" s="162"/>
      <c r="AR54" s="162"/>
      <c r="AS54" s="162"/>
      <c r="AT54" s="162"/>
      <c r="AU54" s="162"/>
      <c r="AV54" s="162"/>
      <c r="AW54" s="162"/>
      <c r="AX54" s="162"/>
      <c r="AY54" s="163"/>
      <c r="AZ54" s="142"/>
    </row>
    <row r="55" spans="1:76" s="16" customFormat="1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</row>
    <row r="56" spans="1:76" s="16" customFormat="1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</row>
    <row r="57" spans="1:76" s="16" customFormat="1" ht="12.75" customHeight="1" x14ac:dyDescent="0.2">
      <c r="B57" s="87"/>
      <c r="D57" s="143" t="s">
        <v>164</v>
      </c>
      <c r="T57" s="142"/>
      <c r="U57" s="188">
        <v>0</v>
      </c>
      <c r="V57" s="189"/>
      <c r="W57" s="189"/>
      <c r="X57" s="189"/>
      <c r="Y57" s="189"/>
      <c r="Z57" s="189"/>
      <c r="AA57" s="189"/>
      <c r="AB57" s="190"/>
      <c r="AC57" s="142"/>
      <c r="AD57" s="142"/>
      <c r="AE57" s="188">
        <v>0</v>
      </c>
      <c r="AF57" s="189"/>
      <c r="AG57" s="189"/>
      <c r="AH57" s="189"/>
      <c r="AI57" s="189"/>
      <c r="AJ57" s="189"/>
      <c r="AK57" s="189"/>
      <c r="AL57" s="190"/>
      <c r="AM57" s="142"/>
      <c r="AN57" s="142"/>
      <c r="AO57" s="142"/>
      <c r="AP57" s="142"/>
      <c r="AQ57" s="144"/>
      <c r="AR57" s="144"/>
      <c r="AS57" s="144"/>
      <c r="AT57" s="144"/>
      <c r="AU57" s="89"/>
      <c r="AV57" s="89"/>
      <c r="AW57" s="142"/>
      <c r="AX57" s="142"/>
      <c r="AY57" s="142"/>
      <c r="AZ57" s="142"/>
    </row>
    <row r="58" spans="1:76" s="16" customFormat="1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89"/>
      <c r="U58" s="145"/>
      <c r="V58" s="145"/>
      <c r="W58" s="145"/>
      <c r="X58" s="145"/>
      <c r="Y58" s="145"/>
      <c r="Z58" s="145"/>
      <c r="AA58" s="145"/>
      <c r="AB58" s="145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</row>
    <row r="59" spans="1:76" s="16" customFormat="1" ht="12.75" customHeight="1" x14ac:dyDescent="0.2">
      <c r="B59" s="87"/>
      <c r="D59" s="143" t="s">
        <v>165</v>
      </c>
      <c r="T59" s="142"/>
      <c r="U59" s="188">
        <v>0</v>
      </c>
      <c r="V59" s="189"/>
      <c r="W59" s="189"/>
      <c r="X59" s="189"/>
      <c r="Y59" s="189"/>
      <c r="Z59" s="189"/>
      <c r="AA59" s="189"/>
      <c r="AB59" s="190"/>
      <c r="AC59" s="142"/>
      <c r="AD59" s="142"/>
      <c r="AE59" s="188">
        <v>0</v>
      </c>
      <c r="AF59" s="189"/>
      <c r="AG59" s="189"/>
      <c r="AH59" s="189"/>
      <c r="AI59" s="189"/>
      <c r="AJ59" s="189"/>
      <c r="AK59" s="189"/>
      <c r="AL59" s="190"/>
      <c r="AM59" s="142"/>
      <c r="AN59" s="142"/>
      <c r="AO59" s="142"/>
      <c r="AP59" s="142"/>
      <c r="AQ59" s="144"/>
      <c r="AR59" s="144"/>
      <c r="AS59" s="144"/>
      <c r="AT59" s="144"/>
      <c r="AU59" s="89"/>
      <c r="AV59" s="89"/>
      <c r="AW59" s="142"/>
      <c r="AX59" s="142"/>
      <c r="AY59" s="142"/>
      <c r="AZ59" s="142"/>
    </row>
    <row r="60" spans="1:76" s="16" customFormat="1" ht="12.75" customHeight="1" x14ac:dyDescent="0.2">
      <c r="A60" s="72"/>
      <c r="B60" s="87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89"/>
      <c r="U60" s="145"/>
      <c r="V60" s="145"/>
      <c r="W60" s="145"/>
      <c r="X60" s="145"/>
      <c r="Y60" s="145"/>
      <c r="Z60" s="145"/>
      <c r="AA60" s="145"/>
      <c r="AB60" s="145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</row>
    <row r="61" spans="1:76" s="16" customFormat="1" ht="12.75" customHeight="1" x14ac:dyDescent="0.2">
      <c r="B61" s="87"/>
      <c r="D61" s="143" t="s">
        <v>166</v>
      </c>
      <c r="T61" s="142"/>
      <c r="U61" s="188">
        <v>0</v>
      </c>
      <c r="V61" s="189"/>
      <c r="W61" s="189"/>
      <c r="X61" s="189"/>
      <c r="Y61" s="189"/>
      <c r="Z61" s="189"/>
      <c r="AA61" s="189"/>
      <c r="AB61" s="190"/>
      <c r="AC61" s="142"/>
      <c r="AD61" s="142"/>
      <c r="AE61" s="188">
        <v>0</v>
      </c>
      <c r="AF61" s="189"/>
      <c r="AG61" s="189"/>
      <c r="AH61" s="189"/>
      <c r="AI61" s="189"/>
      <c r="AJ61" s="189"/>
      <c r="AK61" s="189"/>
      <c r="AL61" s="190"/>
      <c r="AM61" s="142"/>
      <c r="AN61" s="142"/>
      <c r="AO61" s="142"/>
      <c r="AP61" s="142"/>
      <c r="AQ61" s="144"/>
      <c r="AR61" s="144"/>
      <c r="AS61" s="144"/>
      <c r="AT61" s="144"/>
      <c r="AU61" s="89"/>
      <c r="AV61" s="89"/>
      <c r="AW61" s="142"/>
      <c r="AX61" s="142"/>
      <c r="AY61" s="142"/>
      <c r="AZ61" s="142"/>
    </row>
    <row r="62" spans="1:76" s="16" customFormat="1" ht="12.75" customHeight="1" x14ac:dyDescent="0.2">
      <c r="A62" s="72"/>
      <c r="B62" s="87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89"/>
      <c r="U62" s="145"/>
      <c r="V62" s="145"/>
      <c r="W62" s="145"/>
      <c r="X62" s="145"/>
      <c r="Y62" s="145"/>
      <c r="Z62" s="145"/>
      <c r="AA62" s="145"/>
      <c r="AB62" s="145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</row>
    <row r="63" spans="1:76" s="16" customFormat="1" ht="12.75" customHeight="1" x14ac:dyDescent="0.2">
      <c r="B63" s="87"/>
      <c r="D63" s="143" t="s">
        <v>167</v>
      </c>
      <c r="T63" s="142"/>
      <c r="U63" s="188">
        <v>0</v>
      </c>
      <c r="V63" s="189"/>
      <c r="W63" s="189"/>
      <c r="X63" s="189"/>
      <c r="Y63" s="189"/>
      <c r="Z63" s="189"/>
      <c r="AA63" s="189"/>
      <c r="AB63" s="190"/>
      <c r="AC63" s="142"/>
      <c r="AD63" s="142"/>
      <c r="AE63" s="188">
        <v>0</v>
      </c>
      <c r="AF63" s="189"/>
      <c r="AG63" s="189"/>
      <c r="AH63" s="189"/>
      <c r="AI63" s="189"/>
      <c r="AJ63" s="189"/>
      <c r="AK63" s="189"/>
      <c r="AL63" s="190"/>
      <c r="AM63" s="142"/>
      <c r="AN63" s="142"/>
      <c r="AO63" s="142"/>
      <c r="AP63" s="142"/>
      <c r="AQ63" s="144"/>
      <c r="AR63" s="144"/>
      <c r="AS63" s="144"/>
      <c r="AT63" s="144"/>
      <c r="AU63" s="89"/>
      <c r="AV63" s="89"/>
      <c r="AW63" s="142"/>
      <c r="AX63" s="142"/>
      <c r="AY63" s="142"/>
      <c r="AZ63" s="142"/>
    </row>
    <row r="64" spans="1:76" s="16" customFormat="1" ht="12.75" customHeight="1" x14ac:dyDescent="0.2">
      <c r="A64" s="72"/>
      <c r="B64" s="87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89"/>
      <c r="U64" s="145"/>
      <c r="V64" s="145"/>
      <c r="W64" s="145"/>
      <c r="X64" s="145"/>
      <c r="Y64" s="145"/>
      <c r="Z64" s="145"/>
      <c r="AA64" s="145"/>
      <c r="AB64" s="145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</row>
    <row r="65" spans="1:52" s="16" customFormat="1" ht="12.75" customHeight="1" x14ac:dyDescent="0.2">
      <c r="B65" s="87"/>
      <c r="D65" s="143" t="s">
        <v>168</v>
      </c>
      <c r="T65" s="142"/>
      <c r="U65" s="188">
        <v>0</v>
      </c>
      <c r="V65" s="189"/>
      <c r="W65" s="189"/>
      <c r="X65" s="189"/>
      <c r="Y65" s="189"/>
      <c r="Z65" s="189"/>
      <c r="AA65" s="189"/>
      <c r="AB65" s="190"/>
      <c r="AC65" s="142"/>
      <c r="AD65" s="142"/>
      <c r="AE65" s="188">
        <v>0</v>
      </c>
      <c r="AF65" s="189"/>
      <c r="AG65" s="189"/>
      <c r="AH65" s="189"/>
      <c r="AI65" s="189"/>
      <c r="AJ65" s="189"/>
      <c r="AK65" s="189"/>
      <c r="AL65" s="190"/>
      <c r="AM65" s="142"/>
      <c r="AN65" s="142"/>
      <c r="AO65" s="142"/>
      <c r="AP65" s="142"/>
      <c r="AQ65" s="144"/>
      <c r="AR65" s="144"/>
      <c r="AS65" s="144"/>
      <c r="AT65" s="144"/>
      <c r="AU65" s="89"/>
      <c r="AV65" s="89"/>
      <c r="AW65" s="142"/>
      <c r="AX65" s="142"/>
      <c r="AY65" s="142"/>
      <c r="AZ65" s="142"/>
    </row>
    <row r="66" spans="1:52" s="16" customFormat="1" ht="12.75" customHeight="1" x14ac:dyDescent="0.2">
      <c r="A66" s="72"/>
      <c r="B66" s="87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89"/>
      <c r="U66" s="145"/>
      <c r="V66" s="145"/>
      <c r="W66" s="145"/>
      <c r="X66" s="145"/>
      <c r="Y66" s="145"/>
      <c r="Z66" s="145"/>
      <c r="AA66" s="145"/>
      <c r="AB66" s="145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</row>
    <row r="67" spans="1:52" s="16" customFormat="1" ht="12.75" customHeight="1" x14ac:dyDescent="0.2">
      <c r="B67" s="87"/>
      <c r="D67" s="143" t="s">
        <v>169</v>
      </c>
      <c r="T67" s="142"/>
      <c r="U67" s="188">
        <v>0</v>
      </c>
      <c r="V67" s="189"/>
      <c r="W67" s="189"/>
      <c r="X67" s="189"/>
      <c r="Y67" s="189"/>
      <c r="Z67" s="189"/>
      <c r="AA67" s="189"/>
      <c r="AB67" s="190"/>
      <c r="AC67" s="142"/>
      <c r="AD67" s="142"/>
      <c r="AE67" s="188">
        <v>0</v>
      </c>
      <c r="AF67" s="189"/>
      <c r="AG67" s="189"/>
      <c r="AH67" s="189"/>
      <c r="AI67" s="189"/>
      <c r="AJ67" s="189"/>
      <c r="AK67" s="189"/>
      <c r="AL67" s="190"/>
      <c r="AM67" s="142"/>
      <c r="AN67" s="142"/>
      <c r="AO67" s="142"/>
      <c r="AP67" s="142"/>
      <c r="AQ67" s="144"/>
      <c r="AR67" s="144"/>
      <c r="AS67" s="144"/>
      <c r="AT67" s="144"/>
      <c r="AU67" s="89"/>
      <c r="AV67" s="89"/>
      <c r="AW67" s="142"/>
      <c r="AX67" s="142"/>
      <c r="AY67" s="142"/>
      <c r="AZ67" s="142"/>
    </row>
    <row r="68" spans="1:52" s="16" customFormat="1" ht="12.75" customHeight="1" x14ac:dyDescent="0.2">
      <c r="A68" s="72"/>
      <c r="B68" s="87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89"/>
      <c r="U68" s="145"/>
      <c r="V68" s="145"/>
      <c r="W68" s="145"/>
      <c r="X68" s="145"/>
      <c r="Y68" s="145"/>
      <c r="Z68" s="145"/>
      <c r="AA68" s="145"/>
      <c r="AB68" s="145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</row>
    <row r="69" spans="1:52" s="16" customFormat="1" ht="12.75" customHeight="1" x14ac:dyDescent="0.2">
      <c r="B69" s="87"/>
      <c r="D69" s="143" t="s">
        <v>170</v>
      </c>
      <c r="T69" s="142"/>
      <c r="U69" s="188">
        <v>0</v>
      </c>
      <c r="V69" s="189"/>
      <c r="W69" s="189"/>
      <c r="X69" s="189"/>
      <c r="Y69" s="189"/>
      <c r="Z69" s="189"/>
      <c r="AA69" s="189"/>
      <c r="AB69" s="190"/>
      <c r="AC69" s="142"/>
      <c r="AD69" s="142"/>
      <c r="AE69" s="188">
        <v>0</v>
      </c>
      <c r="AF69" s="189"/>
      <c r="AG69" s="189"/>
      <c r="AH69" s="189"/>
      <c r="AI69" s="189"/>
      <c r="AJ69" s="189"/>
      <c r="AK69" s="189"/>
      <c r="AL69" s="190"/>
      <c r="AM69" s="142"/>
      <c r="AN69" s="142"/>
      <c r="AO69" s="191"/>
      <c r="AP69" s="192"/>
      <c r="AQ69" s="192"/>
      <c r="AR69" s="192"/>
      <c r="AS69" s="192"/>
      <c r="AT69" s="192"/>
      <c r="AU69" s="192"/>
      <c r="AV69" s="192"/>
      <c r="AW69" s="192"/>
      <c r="AX69" s="192"/>
      <c r="AY69" s="193"/>
      <c r="AZ69" s="142"/>
    </row>
    <row r="70" spans="1:52" s="16" customFormat="1" ht="12.75" customHeight="1" x14ac:dyDescent="0.2">
      <c r="A70" s="72"/>
      <c r="B70" s="87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89"/>
      <c r="U70" s="145"/>
      <c r="V70" s="145"/>
      <c r="W70" s="145"/>
      <c r="X70" s="145"/>
      <c r="Y70" s="145"/>
      <c r="Z70" s="145"/>
      <c r="AA70" s="145"/>
      <c r="AB70" s="145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</row>
    <row r="71" spans="1:52" s="16" customFormat="1" ht="12.75" customHeight="1" x14ac:dyDescent="0.2">
      <c r="B71" s="87"/>
      <c r="D71" s="143" t="s">
        <v>171</v>
      </c>
      <c r="T71" s="142"/>
      <c r="U71" s="188">
        <v>0</v>
      </c>
      <c r="V71" s="189"/>
      <c r="W71" s="189"/>
      <c r="X71" s="189"/>
      <c r="Y71" s="189"/>
      <c r="Z71" s="189"/>
      <c r="AA71" s="189"/>
      <c r="AB71" s="190"/>
      <c r="AC71" s="142"/>
      <c r="AD71" s="142"/>
      <c r="AE71" s="188">
        <v>0</v>
      </c>
      <c r="AF71" s="189"/>
      <c r="AG71" s="189"/>
      <c r="AH71" s="189"/>
      <c r="AI71" s="189"/>
      <c r="AJ71" s="189"/>
      <c r="AK71" s="189"/>
      <c r="AL71" s="190"/>
      <c r="AM71" s="142"/>
      <c r="AN71" s="142"/>
      <c r="AO71" s="191"/>
      <c r="AP71" s="192"/>
      <c r="AQ71" s="192"/>
      <c r="AR71" s="192"/>
      <c r="AS71" s="192"/>
      <c r="AT71" s="192"/>
      <c r="AU71" s="192"/>
      <c r="AV71" s="192"/>
      <c r="AW71" s="192"/>
      <c r="AX71" s="192"/>
      <c r="AY71" s="193"/>
      <c r="AZ71" s="142"/>
    </row>
    <row r="72" spans="1:52" s="16" customFormat="1" ht="12.75" customHeight="1" x14ac:dyDescent="0.2">
      <c r="A72" s="72"/>
      <c r="B72" s="87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89"/>
      <c r="U72" s="145"/>
      <c r="V72" s="145"/>
      <c r="W72" s="145"/>
      <c r="X72" s="145"/>
      <c r="Y72" s="145"/>
      <c r="Z72" s="145"/>
      <c r="AA72" s="145"/>
      <c r="AB72" s="145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</row>
    <row r="73" spans="1:52" s="16" customFormat="1" ht="12.75" customHeight="1" x14ac:dyDescent="0.2">
      <c r="B73" s="87"/>
      <c r="D73" s="143" t="s">
        <v>172</v>
      </c>
      <c r="T73" s="142"/>
      <c r="U73" s="188">
        <v>0</v>
      </c>
      <c r="V73" s="189"/>
      <c r="W73" s="189"/>
      <c r="X73" s="189"/>
      <c r="Y73" s="189"/>
      <c r="Z73" s="189"/>
      <c r="AA73" s="189"/>
      <c r="AB73" s="190"/>
      <c r="AC73" s="142"/>
      <c r="AD73" s="142"/>
      <c r="AE73" s="188">
        <v>0</v>
      </c>
      <c r="AF73" s="189"/>
      <c r="AG73" s="189"/>
      <c r="AH73" s="189"/>
      <c r="AI73" s="189"/>
      <c r="AJ73" s="189"/>
      <c r="AK73" s="189"/>
      <c r="AL73" s="190"/>
      <c r="AM73" s="142"/>
      <c r="AN73" s="142"/>
      <c r="AO73" s="191"/>
      <c r="AP73" s="192"/>
      <c r="AQ73" s="192"/>
      <c r="AR73" s="192"/>
      <c r="AS73" s="192"/>
      <c r="AT73" s="192"/>
      <c r="AU73" s="192"/>
      <c r="AV73" s="192"/>
      <c r="AW73" s="192"/>
      <c r="AX73" s="192"/>
      <c r="AY73" s="193"/>
      <c r="AZ73" s="142"/>
    </row>
    <row r="74" spans="1:52" s="16" customFormat="1" ht="12.75" customHeight="1" x14ac:dyDescent="0.2">
      <c r="A74" s="72"/>
      <c r="B74" s="87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89"/>
      <c r="U74" s="145"/>
      <c r="V74" s="145"/>
      <c r="W74" s="145"/>
      <c r="X74" s="145"/>
      <c r="Y74" s="145"/>
      <c r="Z74" s="145"/>
      <c r="AA74" s="145"/>
      <c r="AB74" s="145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</row>
    <row r="75" spans="1:52" s="16" customFormat="1" ht="12.75" customHeight="1" x14ac:dyDescent="0.2">
      <c r="B75" s="87"/>
      <c r="D75" s="143" t="s">
        <v>173</v>
      </c>
      <c r="T75" s="142"/>
      <c r="U75" s="188">
        <v>0</v>
      </c>
      <c r="V75" s="189"/>
      <c r="W75" s="189"/>
      <c r="X75" s="189"/>
      <c r="Y75" s="189"/>
      <c r="Z75" s="189"/>
      <c r="AA75" s="189"/>
      <c r="AB75" s="190"/>
      <c r="AC75" s="142"/>
      <c r="AD75" s="142"/>
      <c r="AE75" s="188">
        <v>0</v>
      </c>
      <c r="AF75" s="189"/>
      <c r="AG75" s="189"/>
      <c r="AH75" s="189"/>
      <c r="AI75" s="189"/>
      <c r="AJ75" s="189"/>
      <c r="AK75" s="189"/>
      <c r="AL75" s="190"/>
      <c r="AM75" s="142"/>
      <c r="AN75" s="142"/>
      <c r="AO75" s="191"/>
      <c r="AP75" s="192"/>
      <c r="AQ75" s="192"/>
      <c r="AR75" s="192"/>
      <c r="AS75" s="192"/>
      <c r="AT75" s="192"/>
      <c r="AU75" s="192"/>
      <c r="AV75" s="192"/>
      <c r="AW75" s="192"/>
      <c r="AX75" s="192"/>
      <c r="AY75" s="193"/>
      <c r="AZ75" s="142"/>
    </row>
    <row r="76" spans="1:52" s="16" customFormat="1" ht="12.75" customHeight="1" x14ac:dyDescent="0.2">
      <c r="A76" s="72"/>
      <c r="B76" s="87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89"/>
      <c r="U76" s="145"/>
      <c r="V76" s="145"/>
      <c r="W76" s="145"/>
      <c r="X76" s="145"/>
      <c r="Y76" s="145"/>
      <c r="Z76" s="145"/>
      <c r="AA76" s="145"/>
      <c r="AB76" s="145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</row>
    <row r="77" spans="1:52" s="16" customFormat="1" ht="12.75" customHeight="1" x14ac:dyDescent="0.2">
      <c r="B77" s="87"/>
      <c r="D77" s="143" t="s">
        <v>174</v>
      </c>
      <c r="T77" s="142"/>
      <c r="U77" s="188">
        <v>0</v>
      </c>
      <c r="V77" s="189"/>
      <c r="W77" s="189"/>
      <c r="X77" s="189"/>
      <c r="Y77" s="189"/>
      <c r="Z77" s="189"/>
      <c r="AA77" s="189"/>
      <c r="AB77" s="190"/>
      <c r="AC77" s="142"/>
      <c r="AD77" s="142"/>
      <c r="AE77" s="188">
        <v>0</v>
      </c>
      <c r="AF77" s="189"/>
      <c r="AG77" s="189"/>
      <c r="AH77" s="189"/>
      <c r="AI77" s="189"/>
      <c r="AJ77" s="189"/>
      <c r="AK77" s="189"/>
      <c r="AL77" s="190"/>
      <c r="AM77" s="142"/>
      <c r="AN77" s="142"/>
      <c r="AO77" s="191"/>
      <c r="AP77" s="192"/>
      <c r="AQ77" s="192"/>
      <c r="AR77" s="192"/>
      <c r="AS77" s="192"/>
      <c r="AT77" s="192"/>
      <c r="AU77" s="192"/>
      <c r="AV77" s="192"/>
      <c r="AW77" s="192"/>
      <c r="AX77" s="192"/>
      <c r="AY77" s="193"/>
      <c r="AZ77" s="142"/>
    </row>
    <row r="78" spans="1:52" s="16" customFormat="1" ht="12.75" customHeight="1" x14ac:dyDescent="0.2">
      <c r="A78" s="72"/>
      <c r="B78" s="8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89"/>
      <c r="U78" s="145"/>
      <c r="V78" s="145"/>
      <c r="W78" s="145"/>
      <c r="X78" s="145"/>
      <c r="Y78" s="145"/>
      <c r="Z78" s="145"/>
      <c r="AA78" s="145"/>
      <c r="AB78" s="145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</row>
    <row r="79" spans="1:52" s="16" customFormat="1" ht="12.75" customHeight="1" x14ac:dyDescent="0.2">
      <c r="B79" s="87"/>
      <c r="D79" s="146" t="s">
        <v>175</v>
      </c>
      <c r="T79" s="142"/>
      <c r="U79" s="216">
        <f>SUM(U57:AB77)</f>
        <v>0</v>
      </c>
      <c r="V79" s="217"/>
      <c r="W79" s="217"/>
      <c r="X79" s="217"/>
      <c r="Y79" s="217"/>
      <c r="Z79" s="217"/>
      <c r="AA79" s="217"/>
      <c r="AB79" s="218"/>
      <c r="AC79" s="142"/>
      <c r="AD79" s="142"/>
      <c r="AE79" s="216">
        <f>SUM(AE57:AL77)</f>
        <v>0</v>
      </c>
      <c r="AF79" s="217"/>
      <c r="AG79" s="217"/>
      <c r="AH79" s="217"/>
      <c r="AI79" s="217"/>
      <c r="AJ79" s="217"/>
      <c r="AK79" s="217"/>
      <c r="AL79" s="218"/>
      <c r="AM79" s="142"/>
      <c r="AN79" s="142"/>
      <c r="AO79" s="142"/>
      <c r="AP79" s="142"/>
      <c r="AQ79" s="144"/>
      <c r="AR79" s="144"/>
      <c r="AS79" s="144"/>
      <c r="AT79" s="144"/>
      <c r="AU79" s="89"/>
      <c r="AV79" s="89"/>
      <c r="AW79" s="142"/>
      <c r="AX79" s="142"/>
      <c r="AY79" s="142"/>
      <c r="AZ79" s="142"/>
    </row>
    <row r="80" spans="1:52" s="16" customFormat="1" ht="12.75" customHeight="1" x14ac:dyDescent="0.2">
      <c r="A80" s="93"/>
      <c r="B80" s="86"/>
      <c r="C80" s="72"/>
      <c r="D80" s="147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89"/>
      <c r="U80" s="148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8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89"/>
    </row>
    <row r="81" spans="1:76" s="16" customFormat="1" ht="12.75" customHeight="1" x14ac:dyDescent="0.2">
      <c r="A81" s="93"/>
      <c r="B81" s="86"/>
      <c r="C81" s="72"/>
      <c r="D81" s="147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89"/>
      <c r="U81" s="178" t="s">
        <v>176</v>
      </c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89"/>
    </row>
    <row r="82" spans="1:76" s="16" customFormat="1" ht="12.75" customHeight="1" x14ac:dyDescent="0.2">
      <c r="A82" s="93"/>
      <c r="B82" s="86"/>
      <c r="C82" s="72"/>
      <c r="D82" s="147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89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89"/>
    </row>
    <row r="83" spans="1:76" s="16" customFormat="1" ht="12.75" customHeight="1" x14ac:dyDescent="0.2">
      <c r="A83" s="137"/>
      <c r="B83" s="138"/>
      <c r="C83" s="139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</row>
    <row r="84" spans="1:76" s="16" customFormat="1" ht="12.75" customHeight="1" x14ac:dyDescent="0.2"/>
    <row r="85" spans="1:76" ht="13.5" customHeight="1" x14ac:dyDescent="0.3">
      <c r="A85" s="42" t="s">
        <v>158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3"/>
      <c r="BB85" s="43"/>
    </row>
    <row r="86" spans="1:76" s="16" customFormat="1" ht="12.75" customHeight="1" x14ac:dyDescent="0.3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</row>
    <row r="87" spans="1:76" s="45" customFormat="1" ht="4.5" customHeight="1" x14ac:dyDescent="0.3">
      <c r="A87" s="101"/>
      <c r="B87" s="102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3"/>
      <c r="V87" s="104"/>
      <c r="W87" s="104"/>
      <c r="X87" s="104"/>
      <c r="Y87" s="104"/>
      <c r="Z87" s="104"/>
      <c r="AA87" s="104"/>
      <c r="AB87" s="104"/>
      <c r="AC87" s="104"/>
      <c r="AD87" s="104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</row>
    <row r="88" spans="1:76" s="16" customFormat="1" ht="16.5" customHeight="1" x14ac:dyDescent="0.3">
      <c r="A88" s="75"/>
      <c r="B88" s="74" t="s">
        <v>139</v>
      </c>
      <c r="C88" s="53" t="s">
        <v>5</v>
      </c>
      <c r="D88" s="206" t="s">
        <v>84</v>
      </c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72"/>
      <c r="U88" s="89"/>
      <c r="V88" s="161" t="s">
        <v>51</v>
      </c>
      <c r="W88" s="162"/>
      <c r="X88" s="162"/>
      <c r="Y88" s="162"/>
      <c r="Z88" s="162"/>
      <c r="AA88" s="162"/>
      <c r="AB88" s="162"/>
      <c r="AC88" s="163"/>
      <c r="AD88" s="105"/>
      <c r="AE88" s="105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</row>
    <row r="89" spans="1:76" s="45" customFormat="1" ht="4.5" customHeight="1" x14ac:dyDescent="0.3">
      <c r="B89" s="96"/>
      <c r="U89" s="97"/>
      <c r="V89" s="98"/>
      <c r="W89" s="98"/>
      <c r="X89" s="98"/>
      <c r="Y89" s="98"/>
      <c r="Z89" s="98"/>
      <c r="AA89" s="98"/>
      <c r="AB89" s="98"/>
      <c r="AC89" s="98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</row>
    <row r="90" spans="1:76" s="16" customFormat="1" ht="12.75" customHeight="1" x14ac:dyDescent="0.3">
      <c r="A90" s="93"/>
      <c r="B90" s="87"/>
      <c r="C90" s="23"/>
      <c r="D90" s="106" t="s">
        <v>13</v>
      </c>
      <c r="E90" s="84"/>
      <c r="F90" s="84"/>
      <c r="G90" s="84"/>
      <c r="H90" s="84"/>
      <c r="I90" s="84"/>
      <c r="J90" s="84"/>
      <c r="K90" s="107"/>
      <c r="L90" s="107"/>
      <c r="M90" s="107"/>
      <c r="N90" s="107"/>
      <c r="O90" s="107"/>
      <c r="P90" s="107"/>
      <c r="Q90" s="107"/>
      <c r="R90" s="107"/>
      <c r="S90" s="107"/>
      <c r="T90" s="72"/>
      <c r="U90" s="89"/>
      <c r="V90" s="155">
        <v>0</v>
      </c>
      <c r="W90" s="156"/>
      <c r="X90" s="156"/>
      <c r="Y90" s="156"/>
      <c r="Z90" s="156"/>
      <c r="AA90" s="156"/>
      <c r="AB90" s="156"/>
      <c r="AC90" s="157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</row>
    <row r="91" spans="1:76" s="45" customFormat="1" ht="4.5" customHeight="1" x14ac:dyDescent="0.3">
      <c r="B91" s="96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U91" s="97"/>
      <c r="V91" s="98"/>
      <c r="W91" s="98"/>
      <c r="X91" s="98"/>
      <c r="Y91" s="98"/>
      <c r="Z91" s="98"/>
      <c r="AA91" s="98"/>
      <c r="AB91" s="98"/>
      <c r="AC91" s="98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</row>
    <row r="92" spans="1:76" s="16" customFormat="1" ht="12.75" customHeight="1" x14ac:dyDescent="0.3">
      <c r="A92" s="93"/>
      <c r="B92" s="87"/>
      <c r="C92" s="23"/>
      <c r="D92" s="106" t="s">
        <v>72</v>
      </c>
      <c r="E92" s="84"/>
      <c r="F92" s="84"/>
      <c r="G92" s="84"/>
      <c r="H92" s="84"/>
      <c r="I92" s="84"/>
      <c r="J92" s="84"/>
      <c r="K92" s="107"/>
      <c r="L92" s="107"/>
      <c r="M92" s="107"/>
      <c r="N92" s="107"/>
      <c r="O92" s="107"/>
      <c r="P92" s="107"/>
      <c r="Q92" s="107"/>
      <c r="R92" s="107"/>
      <c r="S92" s="107"/>
      <c r="T92" s="84"/>
      <c r="U92" s="89"/>
      <c r="V92" s="155">
        <v>0</v>
      </c>
      <c r="W92" s="156"/>
      <c r="X92" s="156"/>
      <c r="Y92" s="156"/>
      <c r="Z92" s="156"/>
      <c r="AA92" s="156"/>
      <c r="AB92" s="156"/>
      <c r="AC92" s="157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</row>
    <row r="93" spans="1:76" s="45" customFormat="1" ht="4.5" customHeight="1" x14ac:dyDescent="0.3">
      <c r="B93" s="96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U93" s="97"/>
      <c r="V93" s="98"/>
      <c r="W93" s="98"/>
      <c r="X93" s="98"/>
      <c r="Y93" s="98"/>
      <c r="Z93" s="98"/>
      <c r="AA93" s="98"/>
      <c r="AB93" s="98"/>
      <c r="AC93" s="98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</row>
    <row r="94" spans="1:76" s="16" customFormat="1" ht="12.75" customHeight="1" x14ac:dyDescent="0.3">
      <c r="A94" s="93"/>
      <c r="B94" s="87"/>
      <c r="C94" s="23"/>
      <c r="D94" s="106" t="s">
        <v>46</v>
      </c>
      <c r="E94" s="84"/>
      <c r="F94" s="84"/>
      <c r="G94" s="84"/>
      <c r="H94" s="84"/>
      <c r="I94" s="84"/>
      <c r="J94" s="84"/>
      <c r="K94" s="107"/>
      <c r="L94" s="107"/>
      <c r="M94" s="107"/>
      <c r="N94" s="107"/>
      <c r="O94" s="107"/>
      <c r="P94" s="107"/>
      <c r="Q94" s="107"/>
      <c r="R94" s="107"/>
      <c r="S94" s="107"/>
      <c r="T94" s="72"/>
      <c r="U94" s="89"/>
      <c r="V94" s="155">
        <v>0</v>
      </c>
      <c r="W94" s="156"/>
      <c r="X94" s="156"/>
      <c r="Y94" s="156"/>
      <c r="Z94" s="156"/>
      <c r="AA94" s="156"/>
      <c r="AB94" s="156"/>
      <c r="AC94" s="157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</row>
    <row r="95" spans="1:76" s="45" customFormat="1" ht="4.5" customHeight="1" x14ac:dyDescent="0.3">
      <c r="B95" s="96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U95" s="97"/>
      <c r="V95" s="98"/>
      <c r="W95" s="98"/>
      <c r="X95" s="98"/>
      <c r="Y95" s="98"/>
      <c r="Z95" s="98"/>
      <c r="AA95" s="98"/>
      <c r="AB95" s="98"/>
      <c r="AC95" s="98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</row>
    <row r="96" spans="1:76" s="16" customFormat="1" ht="12.75" customHeight="1" x14ac:dyDescent="0.3">
      <c r="A96" s="93"/>
      <c r="B96" s="87"/>
      <c r="C96" s="23"/>
      <c r="D96" s="107" t="s">
        <v>47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72"/>
      <c r="U96" s="89"/>
      <c r="V96" s="155">
        <v>0</v>
      </c>
      <c r="W96" s="156"/>
      <c r="X96" s="156"/>
      <c r="Y96" s="156"/>
      <c r="Z96" s="156"/>
      <c r="AA96" s="156"/>
      <c r="AB96" s="156"/>
      <c r="AC96" s="157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</row>
    <row r="97" spans="1:76" s="45" customFormat="1" ht="4.5" customHeight="1" x14ac:dyDescent="0.3">
      <c r="B97" s="96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U97" s="97"/>
      <c r="V97" s="98"/>
      <c r="W97" s="98"/>
      <c r="X97" s="98"/>
      <c r="Y97" s="98"/>
      <c r="Z97" s="98"/>
      <c r="AA97" s="98"/>
      <c r="AB97" s="98"/>
      <c r="AC97" s="98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</row>
    <row r="98" spans="1:76" s="16" customFormat="1" ht="12.75" customHeight="1" x14ac:dyDescent="0.3">
      <c r="A98" s="93"/>
      <c r="B98" s="87"/>
      <c r="C98" s="23"/>
      <c r="D98" s="107" t="s">
        <v>48</v>
      </c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72"/>
      <c r="U98" s="89"/>
      <c r="V98" s="155">
        <v>0</v>
      </c>
      <c r="W98" s="156"/>
      <c r="X98" s="156"/>
      <c r="Y98" s="156"/>
      <c r="Z98" s="156"/>
      <c r="AA98" s="156"/>
      <c r="AB98" s="156"/>
      <c r="AC98" s="157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</row>
    <row r="99" spans="1:76" s="45" customFormat="1" ht="4.5" customHeight="1" x14ac:dyDescent="0.3">
      <c r="B99" s="96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U99" s="97"/>
      <c r="V99" s="98"/>
      <c r="W99" s="98"/>
      <c r="X99" s="98"/>
      <c r="Y99" s="98"/>
      <c r="Z99" s="98"/>
      <c r="AA99" s="98"/>
      <c r="AB99" s="98"/>
      <c r="AC99" s="98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</row>
    <row r="100" spans="1:76" s="16" customFormat="1" ht="12.75" customHeight="1" x14ac:dyDescent="0.3">
      <c r="A100" s="93"/>
      <c r="B100" s="87"/>
      <c r="C100" s="23"/>
      <c r="D100" s="107" t="s">
        <v>49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72"/>
      <c r="U100" s="89"/>
      <c r="V100" s="155">
        <v>0</v>
      </c>
      <c r="W100" s="156"/>
      <c r="X100" s="156"/>
      <c r="Y100" s="156"/>
      <c r="Z100" s="156"/>
      <c r="AA100" s="156"/>
      <c r="AB100" s="156"/>
      <c r="AC100" s="157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</row>
    <row r="101" spans="1:76" s="45" customFormat="1" ht="4.5" customHeight="1" x14ac:dyDescent="0.3">
      <c r="B101" s="96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U101" s="97"/>
      <c r="V101" s="98"/>
      <c r="W101" s="98"/>
      <c r="X101" s="98"/>
      <c r="Y101" s="98"/>
      <c r="Z101" s="98"/>
      <c r="AA101" s="98"/>
      <c r="AB101" s="98"/>
      <c r="AC101" s="98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</row>
    <row r="102" spans="1:76" s="16" customFormat="1" ht="12.75" customHeight="1" x14ac:dyDescent="0.3">
      <c r="A102" s="93"/>
      <c r="B102" s="87"/>
      <c r="C102" s="23"/>
      <c r="D102" s="106" t="s">
        <v>92</v>
      </c>
      <c r="E102" s="84"/>
      <c r="F102" s="84"/>
      <c r="G102" s="84"/>
      <c r="H102" s="84"/>
      <c r="I102" s="84"/>
      <c r="J102" s="84"/>
      <c r="K102" s="107"/>
      <c r="L102" s="107"/>
      <c r="M102" s="107"/>
      <c r="N102" s="107"/>
      <c r="O102" s="107"/>
      <c r="P102" s="107"/>
      <c r="Q102" s="107"/>
      <c r="R102" s="107"/>
      <c r="S102" s="107"/>
      <c r="T102" s="72"/>
      <c r="U102" s="89"/>
      <c r="V102" s="155">
        <v>0</v>
      </c>
      <c r="W102" s="156"/>
      <c r="X102" s="156"/>
      <c r="Y102" s="156"/>
      <c r="Z102" s="156"/>
      <c r="AA102" s="156"/>
      <c r="AB102" s="156"/>
      <c r="AC102" s="157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</row>
    <row r="103" spans="1:76" s="45" customFormat="1" ht="4.5" customHeight="1" x14ac:dyDescent="0.3">
      <c r="B103" s="96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U103" s="97"/>
      <c r="V103" s="98"/>
      <c r="W103" s="98"/>
      <c r="X103" s="98"/>
      <c r="Y103" s="98"/>
      <c r="Z103" s="98"/>
      <c r="AA103" s="98"/>
      <c r="AB103" s="98"/>
      <c r="AC103" s="98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</row>
    <row r="104" spans="1:76" s="16" customFormat="1" ht="12.75" customHeight="1" x14ac:dyDescent="0.3">
      <c r="A104" s="93"/>
      <c r="B104" s="87"/>
      <c r="C104" s="23"/>
      <c r="D104" s="106" t="s">
        <v>93</v>
      </c>
      <c r="E104" s="84"/>
      <c r="F104" s="84"/>
      <c r="G104" s="84"/>
      <c r="H104" s="84"/>
      <c r="I104" s="84"/>
      <c r="J104" s="84"/>
      <c r="K104" s="107"/>
      <c r="L104" s="107"/>
      <c r="M104" s="107"/>
      <c r="N104" s="107"/>
      <c r="O104" s="107"/>
      <c r="P104" s="107"/>
      <c r="Q104" s="107"/>
      <c r="R104" s="107"/>
      <c r="S104" s="107"/>
      <c r="T104" s="72"/>
      <c r="U104" s="89"/>
      <c r="V104" s="155">
        <v>0</v>
      </c>
      <c r="W104" s="156"/>
      <c r="X104" s="156"/>
      <c r="Y104" s="156"/>
      <c r="Z104" s="156"/>
      <c r="AA104" s="156"/>
      <c r="AB104" s="156"/>
      <c r="AC104" s="157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</row>
    <row r="105" spans="1:76" s="45" customFormat="1" ht="4.5" customHeight="1" x14ac:dyDescent="0.3">
      <c r="B105" s="96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U105" s="97"/>
      <c r="V105" s="98"/>
      <c r="W105" s="98"/>
      <c r="X105" s="98"/>
      <c r="Y105" s="98"/>
      <c r="Z105" s="98"/>
      <c r="AA105" s="98"/>
      <c r="AB105" s="98"/>
      <c r="AC105" s="98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</row>
    <row r="106" spans="1:76" s="16" customFormat="1" ht="12.75" customHeight="1" x14ac:dyDescent="0.3">
      <c r="A106" s="93"/>
      <c r="B106" s="87"/>
      <c r="C106" s="23"/>
      <c r="D106" s="107" t="s">
        <v>50</v>
      </c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72"/>
      <c r="U106" s="89"/>
      <c r="V106" s="155">
        <v>0</v>
      </c>
      <c r="W106" s="156"/>
      <c r="X106" s="156"/>
      <c r="Y106" s="156"/>
      <c r="Z106" s="156"/>
      <c r="AA106" s="156"/>
      <c r="AB106" s="156"/>
      <c r="AC106" s="157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</row>
    <row r="107" spans="1:76" s="45" customFormat="1" ht="4.5" customHeight="1" x14ac:dyDescent="0.3">
      <c r="B107" s="96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U107" s="97"/>
      <c r="V107" s="98"/>
      <c r="W107" s="98"/>
      <c r="X107" s="98"/>
      <c r="Y107" s="98"/>
      <c r="Z107" s="98"/>
      <c r="AA107" s="98"/>
      <c r="AB107" s="98"/>
      <c r="AC107" s="98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</row>
    <row r="108" spans="1:76" s="16" customFormat="1" ht="12.75" customHeight="1" x14ac:dyDescent="0.3">
      <c r="A108" s="93"/>
      <c r="B108" s="87"/>
      <c r="C108" s="23"/>
      <c r="D108" s="106" t="s">
        <v>19</v>
      </c>
      <c r="E108" s="84"/>
      <c r="F108" s="84"/>
      <c r="G108" s="84"/>
      <c r="H108" s="84"/>
      <c r="I108" s="84"/>
      <c r="J108" s="84"/>
      <c r="K108" s="107"/>
      <c r="L108" s="107"/>
      <c r="M108" s="107"/>
      <c r="N108" s="107"/>
      <c r="O108" s="107"/>
      <c r="P108" s="107"/>
      <c r="Q108" s="107"/>
      <c r="R108" s="107"/>
      <c r="S108" s="107"/>
      <c r="T108" s="72"/>
      <c r="U108" s="89"/>
      <c r="V108" s="155">
        <v>0</v>
      </c>
      <c r="W108" s="156"/>
      <c r="X108" s="156"/>
      <c r="Y108" s="156"/>
      <c r="Z108" s="156"/>
      <c r="AA108" s="156"/>
      <c r="AB108" s="156"/>
      <c r="AC108" s="157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</row>
    <row r="109" spans="1:76" s="45" customFormat="1" ht="4.5" customHeight="1" x14ac:dyDescent="0.3">
      <c r="B109" s="96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U109" s="97"/>
      <c r="V109" s="98"/>
      <c r="W109" s="98"/>
      <c r="X109" s="98"/>
      <c r="Y109" s="98"/>
      <c r="Z109" s="98"/>
      <c r="AA109" s="98"/>
      <c r="AB109" s="98"/>
      <c r="AC109" s="98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</row>
    <row r="110" spans="1:76" s="16" customFormat="1" ht="12.75" customHeight="1" x14ac:dyDescent="0.3">
      <c r="A110" s="93"/>
      <c r="B110" s="87"/>
      <c r="C110" s="23"/>
      <c r="D110" s="168" t="s">
        <v>14</v>
      </c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70"/>
      <c r="T110" s="72"/>
      <c r="U110" s="89"/>
      <c r="V110" s="155">
        <v>0</v>
      </c>
      <c r="W110" s="156"/>
      <c r="X110" s="156"/>
      <c r="Y110" s="156"/>
      <c r="Z110" s="156"/>
      <c r="AA110" s="156"/>
      <c r="AB110" s="156"/>
      <c r="AC110" s="157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</row>
    <row r="111" spans="1:76" s="45" customFormat="1" ht="4.5" customHeight="1" x14ac:dyDescent="0.3">
      <c r="B111" s="96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U111" s="97"/>
      <c r="V111" s="98"/>
      <c r="W111" s="98"/>
      <c r="X111" s="98"/>
      <c r="Y111" s="98"/>
      <c r="Z111" s="98"/>
      <c r="AA111" s="98"/>
      <c r="AB111" s="98"/>
      <c r="AC111" s="98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</row>
    <row r="112" spans="1:76" s="16" customFormat="1" ht="25.5" customHeight="1" x14ac:dyDescent="0.3">
      <c r="A112" s="93"/>
      <c r="B112" s="109"/>
      <c r="C112" s="109"/>
      <c r="D112" s="177" t="s">
        <v>110</v>
      </c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72"/>
      <c r="U112" s="89"/>
      <c r="V112" s="158">
        <f>SUM(V90:AC110)</f>
        <v>0</v>
      </c>
      <c r="W112" s="159"/>
      <c r="X112" s="159"/>
      <c r="Y112" s="159"/>
      <c r="Z112" s="159"/>
      <c r="AA112" s="159"/>
      <c r="AB112" s="159"/>
      <c r="AC112" s="160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44"/>
      <c r="BB112" s="209"/>
      <c r="BC112" s="209"/>
      <c r="BD112" s="209"/>
      <c r="BE112" s="209"/>
      <c r="BF112" s="209"/>
      <c r="BG112" s="209"/>
      <c r="BH112" s="209"/>
      <c r="BI112" s="209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</row>
    <row r="113" spans="1:76" s="45" customFormat="1" ht="5.25" customHeight="1" x14ac:dyDescent="0.3">
      <c r="A113" s="46"/>
      <c r="B113" s="47"/>
      <c r="C113" s="4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46"/>
      <c r="U113" s="50"/>
      <c r="V113" s="51"/>
      <c r="W113" s="51"/>
      <c r="X113" s="51"/>
      <c r="Y113" s="51"/>
      <c r="Z113" s="51"/>
      <c r="AA113" s="51"/>
      <c r="AB113" s="51"/>
      <c r="AC113" s="51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</row>
    <row r="114" spans="1:76" s="16" customFormat="1" ht="5.25" customHeight="1" x14ac:dyDescent="0.3">
      <c r="A114" s="48"/>
      <c r="B114" s="48"/>
      <c r="C114" s="4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48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</row>
    <row r="115" spans="1:76" s="85" customFormat="1" ht="26.25" customHeight="1" x14ac:dyDescent="0.3">
      <c r="A115" s="75"/>
      <c r="B115" s="74"/>
      <c r="C115" s="53"/>
      <c r="D115" s="154" t="s">
        <v>111</v>
      </c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10"/>
      <c r="U115" s="111"/>
      <c r="V115" s="165">
        <f>SUM('Frais admissibles'!V44:AC44)</f>
        <v>0</v>
      </c>
      <c r="W115" s="166"/>
      <c r="X115" s="166"/>
      <c r="Y115" s="166"/>
      <c r="Z115" s="166"/>
      <c r="AA115" s="166"/>
      <c r="AB115" s="166"/>
      <c r="AC115" s="167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</row>
    <row r="116" spans="1:76" s="45" customFormat="1" ht="5.25" customHeight="1" x14ac:dyDescent="0.3">
      <c r="A116" s="46"/>
      <c r="B116" s="47"/>
      <c r="C116" s="4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46"/>
      <c r="U116" s="50"/>
      <c r="V116" s="51"/>
      <c r="W116" s="51"/>
      <c r="X116" s="51"/>
      <c r="Y116" s="51"/>
      <c r="Z116" s="51"/>
      <c r="AA116" s="51"/>
      <c r="AB116" s="51"/>
      <c r="AC116" s="51"/>
      <c r="AD116" s="51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</row>
    <row r="117" spans="1:76" s="16" customFormat="1" ht="12.75" customHeight="1" x14ac:dyDescent="0.3"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</row>
    <row r="118" spans="1:76" s="45" customFormat="1" ht="4.5" customHeight="1" x14ac:dyDescent="0.3">
      <c r="A118" s="101"/>
      <c r="B118" s="102"/>
      <c r="C118" s="10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01"/>
      <c r="U118" s="10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</row>
    <row r="119" spans="1:76" s="16" customFormat="1" ht="16.5" customHeight="1" x14ac:dyDescent="0.3">
      <c r="A119" s="75"/>
      <c r="B119" s="74" t="s">
        <v>140</v>
      </c>
      <c r="C119" s="53" t="s">
        <v>5</v>
      </c>
      <c r="D119" s="164" t="s">
        <v>52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72"/>
      <c r="U119" s="89"/>
      <c r="V119" s="161" t="s">
        <v>51</v>
      </c>
      <c r="W119" s="162"/>
      <c r="X119" s="162"/>
      <c r="Y119" s="162"/>
      <c r="Z119" s="162"/>
      <c r="AA119" s="162"/>
      <c r="AB119" s="162"/>
      <c r="AC119" s="163"/>
      <c r="AD119" s="105"/>
      <c r="AE119" s="105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</row>
    <row r="120" spans="1:76" s="45" customFormat="1" ht="4.5" customHeight="1" x14ac:dyDescent="0.3">
      <c r="B120" s="96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U120" s="97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</row>
    <row r="121" spans="1:76" s="16" customFormat="1" ht="12.75" customHeight="1" x14ac:dyDescent="0.3">
      <c r="A121" s="93"/>
      <c r="D121" s="106" t="s">
        <v>95</v>
      </c>
      <c r="E121" s="84"/>
      <c r="F121" s="84"/>
      <c r="G121" s="84"/>
      <c r="H121" s="84"/>
      <c r="I121" s="84"/>
      <c r="J121" s="84"/>
      <c r="K121" s="107"/>
      <c r="L121" s="107"/>
      <c r="M121" s="107"/>
      <c r="N121" s="107"/>
      <c r="O121" s="107"/>
      <c r="P121" s="107"/>
      <c r="Q121" s="107"/>
      <c r="R121" s="107"/>
      <c r="S121" s="107"/>
      <c r="T121" s="72"/>
      <c r="U121" s="89"/>
      <c r="V121" s="155">
        <v>0</v>
      </c>
      <c r="W121" s="156"/>
      <c r="X121" s="156"/>
      <c r="Y121" s="156"/>
      <c r="Z121" s="156"/>
      <c r="AA121" s="156"/>
      <c r="AB121" s="156"/>
      <c r="AC121" s="157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</row>
    <row r="122" spans="1:76" s="45" customFormat="1" ht="4.5" customHeight="1" x14ac:dyDescent="0.3">
      <c r="B122" s="96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U122" s="97"/>
      <c r="V122" s="98"/>
      <c r="W122" s="98"/>
      <c r="X122" s="98"/>
      <c r="Y122" s="98"/>
      <c r="Z122" s="98"/>
      <c r="AA122" s="98"/>
      <c r="AB122" s="98"/>
      <c r="AC122" s="98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</row>
    <row r="123" spans="1:76" s="16" customFormat="1" ht="12.75" customHeight="1" x14ac:dyDescent="0.3">
      <c r="A123" s="93"/>
      <c r="B123" s="87"/>
      <c r="C123" s="23"/>
      <c r="D123" s="106" t="s">
        <v>71</v>
      </c>
      <c r="E123" s="84"/>
      <c r="F123" s="84"/>
      <c r="G123" s="84"/>
      <c r="H123" s="84"/>
      <c r="I123" s="84"/>
      <c r="J123" s="84"/>
      <c r="K123" s="107"/>
      <c r="L123" s="107"/>
      <c r="M123" s="107"/>
      <c r="N123" s="107"/>
      <c r="O123" s="107"/>
      <c r="P123" s="107"/>
      <c r="Q123" s="107"/>
      <c r="R123" s="107"/>
      <c r="S123" s="107"/>
      <c r="T123" s="84"/>
      <c r="U123" s="89"/>
      <c r="V123" s="155">
        <v>0</v>
      </c>
      <c r="W123" s="156"/>
      <c r="X123" s="156"/>
      <c r="Y123" s="156"/>
      <c r="Z123" s="156"/>
      <c r="AA123" s="156"/>
      <c r="AB123" s="156"/>
      <c r="AC123" s="157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</row>
    <row r="124" spans="1:76" s="45" customFormat="1" ht="4.5" customHeight="1" x14ac:dyDescent="0.3">
      <c r="B124" s="96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U124" s="97"/>
      <c r="V124" s="98"/>
      <c r="W124" s="98"/>
      <c r="X124" s="98"/>
      <c r="Y124" s="98"/>
      <c r="Z124" s="98"/>
      <c r="AA124" s="98"/>
      <c r="AB124" s="98"/>
      <c r="AC124" s="98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</row>
    <row r="125" spans="1:76" s="16" customFormat="1" ht="12.75" customHeight="1" x14ac:dyDescent="0.3">
      <c r="A125" s="93"/>
      <c r="B125" s="87"/>
      <c r="C125" s="23"/>
      <c r="D125" s="106" t="s">
        <v>94</v>
      </c>
      <c r="E125" s="84"/>
      <c r="F125" s="84"/>
      <c r="G125" s="84"/>
      <c r="H125" s="84"/>
      <c r="I125" s="84"/>
      <c r="J125" s="84"/>
      <c r="K125" s="107"/>
      <c r="L125" s="107"/>
      <c r="M125" s="107"/>
      <c r="N125" s="107"/>
      <c r="O125" s="107"/>
      <c r="P125" s="107"/>
      <c r="Q125" s="107"/>
      <c r="R125" s="107"/>
      <c r="S125" s="107"/>
      <c r="T125" s="72"/>
      <c r="U125" s="89"/>
      <c r="V125" s="155">
        <v>0</v>
      </c>
      <c r="W125" s="156"/>
      <c r="X125" s="156"/>
      <c r="Y125" s="156"/>
      <c r="Z125" s="156"/>
      <c r="AA125" s="156"/>
      <c r="AB125" s="156"/>
      <c r="AC125" s="157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</row>
    <row r="126" spans="1:76" s="45" customFormat="1" ht="4.5" customHeight="1" x14ac:dyDescent="0.3">
      <c r="B126" s="96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U126" s="97"/>
      <c r="V126" s="98"/>
      <c r="W126" s="98"/>
      <c r="X126" s="98"/>
      <c r="Y126" s="98"/>
      <c r="Z126" s="98"/>
      <c r="AA126" s="98"/>
      <c r="AB126" s="98"/>
      <c r="AC126" s="98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</row>
    <row r="127" spans="1:76" s="16" customFormat="1" ht="12.75" customHeight="1" x14ac:dyDescent="0.3">
      <c r="A127" s="93"/>
      <c r="B127" s="87"/>
      <c r="C127" s="23"/>
      <c r="D127" s="106" t="s">
        <v>76</v>
      </c>
      <c r="E127" s="84"/>
      <c r="F127" s="84"/>
      <c r="G127" s="84"/>
      <c r="H127" s="84"/>
      <c r="I127" s="84"/>
      <c r="J127" s="84"/>
      <c r="K127" s="107"/>
      <c r="L127" s="107"/>
      <c r="M127" s="107"/>
      <c r="N127" s="107"/>
      <c r="O127" s="107"/>
      <c r="P127" s="107"/>
      <c r="Q127" s="107"/>
      <c r="R127" s="107"/>
      <c r="S127" s="107"/>
      <c r="T127" s="72"/>
      <c r="U127" s="89"/>
      <c r="V127" s="155">
        <v>0</v>
      </c>
      <c r="W127" s="156"/>
      <c r="X127" s="156"/>
      <c r="Y127" s="156"/>
      <c r="Z127" s="156"/>
      <c r="AA127" s="156"/>
      <c r="AB127" s="156"/>
      <c r="AC127" s="157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</row>
    <row r="128" spans="1:76" s="45" customFormat="1" ht="4.5" customHeight="1" x14ac:dyDescent="0.3">
      <c r="B128" s="96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U128" s="97"/>
      <c r="V128" s="98"/>
      <c r="W128" s="98"/>
      <c r="X128" s="98"/>
      <c r="Y128" s="98"/>
      <c r="Z128" s="98"/>
      <c r="AA128" s="98"/>
      <c r="AB128" s="98"/>
      <c r="AC128" s="98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</row>
    <row r="129" spans="1:76" s="16" customFormat="1" ht="12.75" customHeight="1" x14ac:dyDescent="0.3">
      <c r="A129" s="93"/>
      <c r="B129" s="87"/>
      <c r="C129" s="23"/>
      <c r="D129" s="106" t="s">
        <v>96</v>
      </c>
      <c r="E129" s="84"/>
      <c r="F129" s="84"/>
      <c r="G129" s="84"/>
      <c r="H129" s="84"/>
      <c r="I129" s="84"/>
      <c r="J129" s="84"/>
      <c r="K129" s="107"/>
      <c r="L129" s="107"/>
      <c r="M129" s="107"/>
      <c r="N129" s="107"/>
      <c r="O129" s="107"/>
      <c r="P129" s="107"/>
      <c r="Q129" s="107"/>
      <c r="R129" s="107"/>
      <c r="S129" s="107"/>
      <c r="T129" s="72"/>
      <c r="U129" s="89"/>
      <c r="V129" s="155">
        <v>0</v>
      </c>
      <c r="W129" s="156"/>
      <c r="X129" s="156"/>
      <c r="Y129" s="156"/>
      <c r="Z129" s="156"/>
      <c r="AA129" s="156"/>
      <c r="AB129" s="156"/>
      <c r="AC129" s="157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</row>
    <row r="130" spans="1:76" s="45" customFormat="1" ht="4.5" customHeight="1" x14ac:dyDescent="0.3">
      <c r="B130" s="96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U130" s="97"/>
      <c r="V130" s="98"/>
      <c r="W130" s="98"/>
      <c r="X130" s="98"/>
      <c r="Y130" s="98"/>
      <c r="Z130" s="98"/>
      <c r="AA130" s="98"/>
      <c r="AB130" s="98"/>
      <c r="AC130" s="98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</row>
    <row r="131" spans="1:76" s="16" customFormat="1" ht="12.75" customHeight="1" x14ac:dyDescent="0.3">
      <c r="A131" s="93"/>
      <c r="B131" s="87"/>
      <c r="C131" s="23"/>
      <c r="D131" s="106" t="s">
        <v>97</v>
      </c>
      <c r="E131" s="84"/>
      <c r="F131" s="84"/>
      <c r="G131" s="84"/>
      <c r="H131" s="84"/>
      <c r="I131" s="84"/>
      <c r="J131" s="84"/>
      <c r="K131" s="107"/>
      <c r="L131" s="107"/>
      <c r="M131" s="107"/>
      <c r="N131" s="107"/>
      <c r="O131" s="107"/>
      <c r="P131" s="107"/>
      <c r="Q131" s="107"/>
      <c r="R131" s="107"/>
      <c r="S131" s="107"/>
      <c r="T131" s="72"/>
      <c r="U131" s="89"/>
      <c r="V131" s="155">
        <v>0</v>
      </c>
      <c r="W131" s="156"/>
      <c r="X131" s="156"/>
      <c r="Y131" s="156"/>
      <c r="Z131" s="156"/>
      <c r="AA131" s="156"/>
      <c r="AB131" s="156"/>
      <c r="AC131" s="157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</row>
    <row r="132" spans="1:76" s="45" customFormat="1" ht="4.5" customHeight="1" x14ac:dyDescent="0.3">
      <c r="B132" s="96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U132" s="97"/>
      <c r="V132" s="98"/>
      <c r="W132" s="98"/>
      <c r="X132" s="98"/>
      <c r="Y132" s="98"/>
      <c r="Z132" s="98"/>
      <c r="AA132" s="98"/>
      <c r="AB132" s="98"/>
      <c r="AC132" s="98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</row>
    <row r="133" spans="1:76" s="16" customFormat="1" ht="12.75" customHeight="1" x14ac:dyDescent="0.3">
      <c r="A133" s="93"/>
      <c r="B133" s="87"/>
      <c r="C133" s="23"/>
      <c r="D133" s="106" t="s">
        <v>73</v>
      </c>
      <c r="E133" s="84"/>
      <c r="F133" s="84"/>
      <c r="G133" s="84"/>
      <c r="H133" s="84"/>
      <c r="I133" s="84"/>
      <c r="J133" s="84"/>
      <c r="K133" s="107"/>
      <c r="L133" s="107"/>
      <c r="M133" s="107"/>
      <c r="N133" s="107"/>
      <c r="O133" s="107"/>
      <c r="P133" s="107"/>
      <c r="Q133" s="107"/>
      <c r="R133" s="107"/>
      <c r="S133" s="107"/>
      <c r="T133" s="84"/>
      <c r="U133" s="89"/>
      <c r="V133" s="155">
        <v>0</v>
      </c>
      <c r="W133" s="156"/>
      <c r="X133" s="156"/>
      <c r="Y133" s="156"/>
      <c r="Z133" s="156"/>
      <c r="AA133" s="156"/>
      <c r="AB133" s="156"/>
      <c r="AC133" s="157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</row>
    <row r="134" spans="1:76" s="45" customFormat="1" ht="4.5" customHeight="1" x14ac:dyDescent="0.3">
      <c r="B134" s="96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U134" s="97"/>
      <c r="V134" s="98"/>
      <c r="W134" s="98"/>
      <c r="X134" s="98"/>
      <c r="Y134" s="98"/>
      <c r="Z134" s="98"/>
      <c r="AA134" s="98"/>
      <c r="AB134" s="98"/>
      <c r="AC134" s="98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</row>
    <row r="135" spans="1:76" s="16" customFormat="1" ht="12.75" customHeight="1" x14ac:dyDescent="0.3">
      <c r="A135" s="93"/>
      <c r="B135" s="87"/>
      <c r="C135" s="23"/>
      <c r="D135" s="107" t="s">
        <v>74</v>
      </c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72"/>
      <c r="U135" s="89"/>
      <c r="V135" s="155">
        <v>0</v>
      </c>
      <c r="W135" s="156"/>
      <c r="X135" s="156"/>
      <c r="Y135" s="156"/>
      <c r="Z135" s="156"/>
      <c r="AA135" s="156"/>
      <c r="AB135" s="156"/>
      <c r="AC135" s="157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</row>
    <row r="136" spans="1:76" s="45" customFormat="1" ht="4.5" customHeight="1" x14ac:dyDescent="0.3">
      <c r="B136" s="96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U136" s="97"/>
      <c r="V136" s="98"/>
      <c r="W136" s="98"/>
      <c r="X136" s="98"/>
      <c r="Y136" s="98"/>
      <c r="Z136" s="98"/>
      <c r="AA136" s="98"/>
      <c r="AB136" s="98"/>
      <c r="AC136" s="98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</row>
    <row r="137" spans="1:76" s="16" customFormat="1" ht="12.75" customHeight="1" x14ac:dyDescent="0.3">
      <c r="A137" s="93"/>
      <c r="B137" s="87"/>
      <c r="C137" s="23"/>
      <c r="D137" s="168" t="s">
        <v>14</v>
      </c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70"/>
      <c r="T137" s="72"/>
      <c r="U137" s="89"/>
      <c r="V137" s="155">
        <v>0</v>
      </c>
      <c r="W137" s="156"/>
      <c r="X137" s="156"/>
      <c r="Y137" s="156"/>
      <c r="Z137" s="156"/>
      <c r="AA137" s="156"/>
      <c r="AB137" s="156"/>
      <c r="AC137" s="157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</row>
    <row r="138" spans="1:76" s="16" customFormat="1" ht="5.25" customHeight="1" x14ac:dyDescent="0.3">
      <c r="A138" s="72"/>
      <c r="B138" s="72"/>
      <c r="C138" s="72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2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</row>
    <row r="139" spans="1:76" s="16" customFormat="1" ht="12.75" customHeight="1" x14ac:dyDescent="0.3">
      <c r="A139" s="93"/>
      <c r="B139" s="87"/>
      <c r="C139" s="23"/>
      <c r="D139" s="177" t="s">
        <v>53</v>
      </c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72"/>
      <c r="U139" s="115"/>
      <c r="V139" s="158">
        <f>SUM(V121:AC137)</f>
        <v>0</v>
      </c>
      <c r="W139" s="159"/>
      <c r="X139" s="159"/>
      <c r="Y139" s="159"/>
      <c r="Z139" s="159"/>
      <c r="AA139" s="159"/>
      <c r="AB139" s="159"/>
      <c r="AC139" s="160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B139" s="209"/>
      <c r="BC139" s="209"/>
      <c r="BD139" s="209"/>
      <c r="BE139" s="209"/>
      <c r="BF139" s="209"/>
      <c r="BG139" s="209"/>
      <c r="BH139" s="209"/>
      <c r="BI139" s="209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</row>
    <row r="140" spans="1:76" s="45" customFormat="1" ht="5.25" customHeight="1" x14ac:dyDescent="0.3">
      <c r="A140" s="46"/>
      <c r="B140" s="47"/>
      <c r="C140" s="4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46"/>
      <c r="U140" s="50"/>
      <c r="V140" s="51"/>
      <c r="W140" s="51"/>
      <c r="X140" s="51"/>
      <c r="Y140" s="51"/>
      <c r="Z140" s="51"/>
      <c r="AA140" s="51"/>
      <c r="AB140" s="51"/>
      <c r="AC140" s="51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</row>
    <row r="141" spans="1:76" s="16" customFormat="1" ht="5.25" customHeight="1" x14ac:dyDescent="0.3">
      <c r="A141" s="48"/>
      <c r="B141" s="48"/>
      <c r="C141" s="48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48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</row>
    <row r="142" spans="1:76" s="85" customFormat="1" ht="26.25" customHeight="1" x14ac:dyDescent="0.3">
      <c r="A142" s="75"/>
      <c r="B142" s="74"/>
      <c r="C142" s="53"/>
      <c r="D142" s="154" t="s">
        <v>112</v>
      </c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10"/>
      <c r="U142" s="111"/>
      <c r="V142" s="165">
        <f>SUM(V121:AC137)</f>
        <v>0</v>
      </c>
      <c r="W142" s="166"/>
      <c r="X142" s="166"/>
      <c r="Y142" s="166"/>
      <c r="Z142" s="166"/>
      <c r="AA142" s="166"/>
      <c r="AB142" s="166"/>
      <c r="AC142" s="167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</row>
    <row r="143" spans="1:76" s="45" customFormat="1" ht="5.25" customHeight="1" x14ac:dyDescent="0.3">
      <c r="A143" s="46"/>
      <c r="B143" s="47"/>
      <c r="C143" s="4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46"/>
      <c r="U143" s="50"/>
      <c r="V143" s="51"/>
      <c r="W143" s="51"/>
      <c r="X143" s="51"/>
      <c r="Y143" s="51"/>
      <c r="Z143" s="51"/>
      <c r="AA143" s="51"/>
      <c r="AB143" s="51"/>
      <c r="AC143" s="51"/>
      <c r="AD143" s="51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</row>
    <row r="144" spans="1:76" s="16" customFormat="1" ht="12.75" customHeight="1" x14ac:dyDescent="0.3"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</row>
    <row r="145" spans="1:76" s="45" customFormat="1" ht="4.5" customHeight="1" x14ac:dyDescent="0.3">
      <c r="A145" s="101"/>
      <c r="B145" s="102"/>
      <c r="C145" s="10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01"/>
      <c r="U145" s="103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</row>
    <row r="146" spans="1:76" s="16" customFormat="1" ht="16.5" customHeight="1" x14ac:dyDescent="0.3">
      <c r="A146" s="75"/>
      <c r="B146" s="74" t="s">
        <v>141</v>
      </c>
      <c r="C146" s="53" t="s">
        <v>5</v>
      </c>
      <c r="D146" s="164" t="s">
        <v>54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72"/>
      <c r="U146" s="89"/>
      <c r="V146" s="161" t="s">
        <v>51</v>
      </c>
      <c r="W146" s="162"/>
      <c r="X146" s="162"/>
      <c r="Y146" s="162"/>
      <c r="Z146" s="162"/>
      <c r="AA146" s="162"/>
      <c r="AB146" s="162"/>
      <c r="AC146" s="163"/>
      <c r="AD146" s="105"/>
      <c r="AE146" s="105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</row>
    <row r="147" spans="1:76" s="45" customFormat="1" ht="4.5" customHeight="1" x14ac:dyDescent="0.3">
      <c r="B147" s="96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U147" s="97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</row>
    <row r="148" spans="1:76" s="16" customFormat="1" ht="12.75" customHeight="1" x14ac:dyDescent="0.3">
      <c r="A148" s="93"/>
      <c r="D148" s="106" t="s">
        <v>55</v>
      </c>
      <c r="E148" s="84"/>
      <c r="F148" s="84"/>
      <c r="G148" s="84"/>
      <c r="H148" s="84"/>
      <c r="I148" s="84"/>
      <c r="J148" s="84"/>
      <c r="K148" s="107"/>
      <c r="L148" s="107"/>
      <c r="M148" s="107"/>
      <c r="N148" s="107"/>
      <c r="O148" s="107"/>
      <c r="P148" s="107"/>
      <c r="Q148" s="107"/>
      <c r="R148" s="107"/>
      <c r="S148" s="107"/>
      <c r="T148" s="72"/>
      <c r="U148" s="89"/>
      <c r="V148" s="155">
        <v>0</v>
      </c>
      <c r="W148" s="156"/>
      <c r="X148" s="156"/>
      <c r="Y148" s="156"/>
      <c r="Z148" s="156"/>
      <c r="AA148" s="156"/>
      <c r="AB148" s="156"/>
      <c r="AC148" s="157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</row>
    <row r="149" spans="1:76" s="45" customFormat="1" ht="4.5" customHeight="1" x14ac:dyDescent="0.3">
      <c r="B149" s="96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U149" s="97"/>
      <c r="V149" s="98"/>
      <c r="W149" s="98"/>
      <c r="X149" s="98"/>
      <c r="Y149" s="98"/>
      <c r="Z149" s="98"/>
      <c r="AA149" s="98"/>
      <c r="AB149" s="98"/>
      <c r="AC149" s="98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</row>
    <row r="150" spans="1:76" s="16" customFormat="1" ht="12.75" customHeight="1" x14ac:dyDescent="0.3">
      <c r="A150" s="93"/>
      <c r="B150" s="87"/>
      <c r="C150" s="23"/>
      <c r="D150" s="106" t="s">
        <v>56</v>
      </c>
      <c r="E150" s="84"/>
      <c r="F150" s="84"/>
      <c r="G150" s="84"/>
      <c r="H150" s="84"/>
      <c r="I150" s="84"/>
      <c r="J150" s="84"/>
      <c r="K150" s="107"/>
      <c r="L150" s="107"/>
      <c r="M150" s="107"/>
      <c r="N150" s="107"/>
      <c r="O150" s="107"/>
      <c r="P150" s="107"/>
      <c r="Q150" s="107"/>
      <c r="R150" s="107"/>
      <c r="S150" s="107"/>
      <c r="T150" s="72"/>
      <c r="U150" s="89"/>
      <c r="V150" s="155">
        <v>0</v>
      </c>
      <c r="W150" s="156"/>
      <c r="X150" s="156"/>
      <c r="Y150" s="156"/>
      <c r="Z150" s="156"/>
      <c r="AA150" s="156"/>
      <c r="AB150" s="156"/>
      <c r="AC150" s="157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</row>
    <row r="151" spans="1:76" s="45" customFormat="1" ht="4.5" customHeight="1" x14ac:dyDescent="0.3">
      <c r="B151" s="96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U151" s="97"/>
      <c r="V151" s="98"/>
      <c r="W151" s="98"/>
      <c r="X151" s="98"/>
      <c r="Y151" s="98"/>
      <c r="Z151" s="98"/>
      <c r="AA151" s="98"/>
      <c r="AB151" s="98"/>
      <c r="AC151" s="98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</row>
    <row r="152" spans="1:76" s="16" customFormat="1" ht="12.75" customHeight="1" x14ac:dyDescent="0.3">
      <c r="A152" s="93"/>
      <c r="B152" s="87"/>
      <c r="C152" s="23"/>
      <c r="D152" s="168" t="s">
        <v>14</v>
      </c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70"/>
      <c r="T152" s="72"/>
      <c r="U152" s="89"/>
      <c r="V152" s="155">
        <v>0</v>
      </c>
      <c r="W152" s="156"/>
      <c r="X152" s="156"/>
      <c r="Y152" s="156"/>
      <c r="Z152" s="156"/>
      <c r="AA152" s="156"/>
      <c r="AB152" s="156"/>
      <c r="AC152" s="157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</row>
    <row r="153" spans="1:76" s="45" customFormat="1" ht="4.5" customHeight="1" x14ac:dyDescent="0.3">
      <c r="B153" s="96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U153" s="97"/>
      <c r="V153" s="98"/>
      <c r="W153" s="98"/>
      <c r="X153" s="98"/>
      <c r="Y153" s="98"/>
      <c r="Z153" s="98"/>
      <c r="AA153" s="98"/>
      <c r="AB153" s="98"/>
      <c r="AC153" s="98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</row>
    <row r="154" spans="1:76" s="16" customFormat="1" ht="12.75" customHeight="1" x14ac:dyDescent="0.3">
      <c r="A154" s="93"/>
      <c r="B154" s="87"/>
      <c r="C154" s="23"/>
      <c r="D154" s="164" t="s">
        <v>57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72"/>
      <c r="U154" s="89"/>
      <c r="V154" s="158">
        <f>SUM(V148:AC152)</f>
        <v>0</v>
      </c>
      <c r="W154" s="159"/>
      <c r="X154" s="159"/>
      <c r="Y154" s="159"/>
      <c r="Z154" s="159"/>
      <c r="AA154" s="159"/>
      <c r="AB154" s="159"/>
      <c r="AC154" s="160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B154" s="209"/>
      <c r="BC154" s="209"/>
      <c r="BD154" s="209"/>
      <c r="BE154" s="209"/>
      <c r="BF154" s="209"/>
      <c r="BG154" s="209"/>
      <c r="BH154" s="209"/>
      <c r="BI154" s="209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</row>
    <row r="155" spans="1:76" s="45" customFormat="1" ht="5.25" customHeight="1" x14ac:dyDescent="0.3">
      <c r="A155" s="46"/>
      <c r="B155" s="47"/>
      <c r="C155" s="4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46"/>
      <c r="U155" s="50"/>
      <c r="V155" s="51"/>
      <c r="W155" s="51"/>
      <c r="X155" s="51"/>
      <c r="Y155" s="51"/>
      <c r="Z155" s="51"/>
      <c r="AA155" s="51"/>
      <c r="AB155" s="51"/>
      <c r="AC155" s="51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</row>
    <row r="156" spans="1:76" s="16" customFormat="1" ht="5.25" customHeight="1" x14ac:dyDescent="0.3">
      <c r="A156" s="48"/>
      <c r="B156" s="48"/>
      <c r="C156" s="48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48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</row>
    <row r="157" spans="1:76" s="85" customFormat="1" ht="26.25" customHeight="1" x14ac:dyDescent="0.3">
      <c r="A157" s="75"/>
      <c r="B157" s="74"/>
      <c r="C157" s="53"/>
      <c r="D157" s="154" t="s">
        <v>113</v>
      </c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10"/>
      <c r="U157" s="111"/>
      <c r="V157" s="165">
        <f>SUM(V148:AC152)</f>
        <v>0</v>
      </c>
      <c r="W157" s="166"/>
      <c r="X157" s="166"/>
      <c r="Y157" s="166"/>
      <c r="Z157" s="166"/>
      <c r="AA157" s="166"/>
      <c r="AB157" s="166"/>
      <c r="AC157" s="167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</row>
    <row r="158" spans="1:76" s="45" customFormat="1" ht="4.5" customHeight="1" x14ac:dyDescent="0.3">
      <c r="A158" s="46"/>
      <c r="B158" s="47"/>
      <c r="C158" s="4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46"/>
      <c r="U158" s="50"/>
      <c r="V158" s="51"/>
      <c r="W158" s="51"/>
      <c r="X158" s="51"/>
      <c r="Y158" s="51"/>
      <c r="Z158" s="51"/>
      <c r="AA158" s="51"/>
      <c r="AB158" s="51"/>
      <c r="AC158" s="51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</row>
    <row r="159" spans="1:76" s="16" customFormat="1" ht="12.75" customHeight="1" x14ac:dyDescent="0.3"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</row>
    <row r="160" spans="1:76" s="45" customFormat="1" ht="4.5" customHeight="1" x14ac:dyDescent="0.3">
      <c r="A160" s="101"/>
      <c r="B160" s="102"/>
      <c r="C160" s="10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01"/>
      <c r="U160" s="103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</row>
    <row r="161" spans="1:76" s="16" customFormat="1" ht="16.5" customHeight="1" x14ac:dyDescent="0.3">
      <c r="A161" s="75"/>
      <c r="B161" s="74" t="s">
        <v>142</v>
      </c>
      <c r="C161" s="53" t="s">
        <v>5</v>
      </c>
      <c r="D161" s="164" t="s">
        <v>17</v>
      </c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72"/>
      <c r="U161" s="89"/>
      <c r="V161" s="161" t="s">
        <v>51</v>
      </c>
      <c r="W161" s="162"/>
      <c r="X161" s="162"/>
      <c r="Y161" s="162"/>
      <c r="Z161" s="162"/>
      <c r="AA161" s="162"/>
      <c r="AB161" s="162"/>
      <c r="AC161" s="163"/>
      <c r="AD161" s="105"/>
      <c r="AE161" s="105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</row>
    <row r="162" spans="1:76" s="45" customFormat="1" ht="4.5" customHeight="1" x14ac:dyDescent="0.3">
      <c r="B162" s="96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U162" s="97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</row>
    <row r="163" spans="1:76" s="16" customFormat="1" ht="12.75" customHeight="1" x14ac:dyDescent="0.3">
      <c r="A163" s="93"/>
      <c r="D163" s="106" t="s">
        <v>15</v>
      </c>
      <c r="E163" s="84"/>
      <c r="F163" s="84"/>
      <c r="G163" s="84"/>
      <c r="H163" s="84"/>
      <c r="I163" s="84"/>
      <c r="J163" s="84"/>
      <c r="K163" s="107"/>
      <c r="L163" s="107"/>
      <c r="M163" s="107"/>
      <c r="N163" s="107"/>
      <c r="O163" s="107"/>
      <c r="P163" s="107"/>
      <c r="Q163" s="107"/>
      <c r="R163" s="107"/>
      <c r="S163" s="107"/>
      <c r="T163" s="72"/>
      <c r="U163" s="89"/>
      <c r="V163" s="155">
        <v>0</v>
      </c>
      <c r="W163" s="156"/>
      <c r="X163" s="156"/>
      <c r="Y163" s="156"/>
      <c r="Z163" s="156"/>
      <c r="AA163" s="156"/>
      <c r="AB163" s="156"/>
      <c r="AC163" s="157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</row>
    <row r="164" spans="1:76" s="45" customFormat="1" ht="4.5" customHeight="1" x14ac:dyDescent="0.3">
      <c r="B164" s="96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U164" s="97"/>
      <c r="V164" s="98"/>
      <c r="W164" s="98"/>
      <c r="X164" s="98"/>
      <c r="Y164" s="98"/>
      <c r="Z164" s="98"/>
      <c r="AA164" s="98"/>
      <c r="AB164" s="98"/>
      <c r="AC164" s="98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</row>
    <row r="165" spans="1:76" s="16" customFormat="1" ht="12.75" customHeight="1" x14ac:dyDescent="0.3">
      <c r="A165" s="93"/>
      <c r="B165" s="87"/>
      <c r="C165" s="23"/>
      <c r="D165" s="106" t="s">
        <v>98</v>
      </c>
      <c r="E165" s="84"/>
      <c r="F165" s="84"/>
      <c r="G165" s="84"/>
      <c r="H165" s="84"/>
      <c r="I165" s="84"/>
      <c r="J165" s="84"/>
      <c r="K165" s="107"/>
      <c r="L165" s="107"/>
      <c r="M165" s="107"/>
      <c r="N165" s="107"/>
      <c r="O165" s="107"/>
      <c r="P165" s="107"/>
      <c r="Q165" s="107"/>
      <c r="R165" s="107"/>
      <c r="S165" s="107"/>
      <c r="T165" s="72"/>
      <c r="U165" s="89"/>
      <c r="V165" s="155">
        <v>0</v>
      </c>
      <c r="W165" s="156"/>
      <c r="X165" s="156"/>
      <c r="Y165" s="156"/>
      <c r="Z165" s="156"/>
      <c r="AA165" s="156"/>
      <c r="AB165" s="156"/>
      <c r="AC165" s="157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</row>
    <row r="166" spans="1:76" s="45" customFormat="1" ht="4.5" customHeight="1" x14ac:dyDescent="0.3">
      <c r="B166" s="96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U166" s="97"/>
      <c r="V166" s="98"/>
      <c r="W166" s="98"/>
      <c r="X166" s="98"/>
      <c r="Y166" s="98"/>
      <c r="Z166" s="98"/>
      <c r="AA166" s="98"/>
      <c r="AB166" s="98"/>
      <c r="AC166" s="98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</row>
    <row r="167" spans="1:76" s="16" customFormat="1" ht="12.75" customHeight="1" x14ac:dyDescent="0.3">
      <c r="A167" s="93"/>
      <c r="B167" s="87"/>
      <c r="C167" s="23"/>
      <c r="D167" s="106" t="s">
        <v>99</v>
      </c>
      <c r="E167" s="84"/>
      <c r="F167" s="84"/>
      <c r="G167" s="84"/>
      <c r="H167" s="84"/>
      <c r="I167" s="84"/>
      <c r="J167" s="84"/>
      <c r="K167" s="107"/>
      <c r="L167" s="107"/>
      <c r="M167" s="107"/>
      <c r="N167" s="107"/>
      <c r="O167" s="107"/>
      <c r="P167" s="107"/>
      <c r="Q167" s="107"/>
      <c r="R167" s="107"/>
      <c r="S167" s="107"/>
      <c r="T167" s="72"/>
      <c r="U167" s="89"/>
      <c r="V167" s="155">
        <v>0</v>
      </c>
      <c r="W167" s="156"/>
      <c r="X167" s="156"/>
      <c r="Y167" s="156"/>
      <c r="Z167" s="156"/>
      <c r="AA167" s="156"/>
      <c r="AB167" s="156"/>
      <c r="AC167" s="157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</row>
    <row r="168" spans="1:76" s="45" customFormat="1" ht="4.5" customHeight="1" x14ac:dyDescent="0.3">
      <c r="B168" s="96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U168" s="97"/>
      <c r="V168" s="98"/>
      <c r="W168" s="98"/>
      <c r="X168" s="98"/>
      <c r="Y168" s="98"/>
      <c r="Z168" s="98"/>
      <c r="AA168" s="98"/>
      <c r="AB168" s="98"/>
      <c r="AC168" s="98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</row>
    <row r="169" spans="1:76" s="16" customFormat="1" ht="12.75" customHeight="1" x14ac:dyDescent="0.3">
      <c r="A169" s="93"/>
      <c r="B169" s="87"/>
      <c r="C169" s="23"/>
      <c r="D169" s="168" t="s">
        <v>14</v>
      </c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70"/>
      <c r="T169" s="72"/>
      <c r="U169" s="89"/>
      <c r="V169" s="155">
        <v>0</v>
      </c>
      <c r="W169" s="156"/>
      <c r="X169" s="156"/>
      <c r="Y169" s="156"/>
      <c r="Z169" s="156"/>
      <c r="AA169" s="156"/>
      <c r="AB169" s="156"/>
      <c r="AC169" s="157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</row>
    <row r="170" spans="1:76" s="45" customFormat="1" ht="4.5" customHeight="1" x14ac:dyDescent="0.3">
      <c r="B170" s="96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U170" s="97"/>
      <c r="V170" s="98"/>
      <c r="W170" s="98"/>
      <c r="X170" s="98"/>
      <c r="Y170" s="98"/>
      <c r="Z170" s="98"/>
      <c r="AA170" s="98"/>
      <c r="AB170" s="98"/>
      <c r="AC170" s="98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</row>
    <row r="171" spans="1:76" s="16" customFormat="1" ht="12.75" customHeight="1" x14ac:dyDescent="0.3">
      <c r="A171" s="93"/>
      <c r="B171" s="87"/>
      <c r="C171" s="23"/>
      <c r="D171" s="164" t="s">
        <v>16</v>
      </c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72"/>
      <c r="U171" s="89"/>
      <c r="V171" s="158">
        <f>SUM(V163:AC169)</f>
        <v>0</v>
      </c>
      <c r="W171" s="159"/>
      <c r="X171" s="159"/>
      <c r="Y171" s="159"/>
      <c r="Z171" s="159"/>
      <c r="AA171" s="159"/>
      <c r="AB171" s="159"/>
      <c r="AC171" s="160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B171" s="209"/>
      <c r="BC171" s="209"/>
      <c r="BD171" s="209"/>
      <c r="BE171" s="209"/>
      <c r="BF171" s="209"/>
      <c r="BG171" s="209"/>
      <c r="BH171" s="209"/>
      <c r="BI171" s="209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</row>
    <row r="172" spans="1:76" s="45" customFormat="1" ht="5.25" customHeight="1" x14ac:dyDescent="0.3">
      <c r="A172" s="46"/>
      <c r="B172" s="47"/>
      <c r="C172" s="4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46"/>
      <c r="U172" s="50"/>
      <c r="V172" s="51"/>
      <c r="W172" s="51"/>
      <c r="X172" s="51"/>
      <c r="Y172" s="51"/>
      <c r="Z172" s="51"/>
      <c r="AA172" s="51"/>
      <c r="AB172" s="51"/>
      <c r="AC172" s="51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</row>
    <row r="173" spans="1:76" s="16" customFormat="1" ht="5.25" customHeight="1" x14ac:dyDescent="0.3">
      <c r="A173" s="48"/>
      <c r="B173" s="48"/>
      <c r="C173" s="48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48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</row>
    <row r="174" spans="1:76" s="85" customFormat="1" ht="26.25" customHeight="1" x14ac:dyDescent="0.3">
      <c r="A174" s="75"/>
      <c r="B174" s="74"/>
      <c r="C174" s="53"/>
      <c r="D174" s="154" t="s">
        <v>114</v>
      </c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10"/>
      <c r="U174" s="111"/>
      <c r="V174" s="165">
        <f>SUM(V163:AC169)</f>
        <v>0</v>
      </c>
      <c r="W174" s="166"/>
      <c r="X174" s="166"/>
      <c r="Y174" s="166"/>
      <c r="Z174" s="166"/>
      <c r="AA174" s="166"/>
      <c r="AB174" s="166"/>
      <c r="AC174" s="167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</row>
    <row r="175" spans="1:76" s="45" customFormat="1" ht="4.5" customHeight="1" x14ac:dyDescent="0.3">
      <c r="A175" s="46"/>
      <c r="B175" s="47"/>
      <c r="C175" s="4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46"/>
      <c r="U175" s="50"/>
      <c r="V175" s="51"/>
      <c r="W175" s="51"/>
      <c r="X175" s="51"/>
      <c r="Y175" s="51"/>
      <c r="Z175" s="51"/>
      <c r="AA175" s="51"/>
      <c r="AB175" s="51"/>
      <c r="AC175" s="51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</row>
    <row r="176" spans="1:76" s="16" customFormat="1" ht="12.75" customHeight="1" x14ac:dyDescent="0.3">
      <c r="A176" s="117"/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</row>
    <row r="177" spans="1:76" s="45" customFormat="1" ht="4.5" customHeight="1" x14ac:dyDescent="0.3">
      <c r="A177" s="101"/>
      <c r="B177" s="102"/>
      <c r="C177" s="10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01"/>
      <c r="U177" s="103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</row>
    <row r="178" spans="1:76" s="16" customFormat="1" ht="16.5" customHeight="1" x14ac:dyDescent="0.3">
      <c r="A178" s="75"/>
      <c r="B178" s="74" t="s">
        <v>143</v>
      </c>
      <c r="C178" s="53" t="s">
        <v>5</v>
      </c>
      <c r="D178" s="164" t="s">
        <v>18</v>
      </c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72"/>
      <c r="U178" s="89"/>
      <c r="V178" s="161" t="s">
        <v>51</v>
      </c>
      <c r="W178" s="162"/>
      <c r="X178" s="162"/>
      <c r="Y178" s="162"/>
      <c r="Z178" s="162"/>
      <c r="AA178" s="162"/>
      <c r="AB178" s="162"/>
      <c r="AC178" s="163"/>
      <c r="AD178" s="105"/>
      <c r="AE178" s="105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</row>
    <row r="179" spans="1:76" s="45" customFormat="1" ht="4.5" customHeight="1" x14ac:dyDescent="0.3">
      <c r="B179" s="96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U179" s="97"/>
      <c r="V179" s="98"/>
      <c r="W179" s="98"/>
      <c r="X179" s="98"/>
      <c r="Y179" s="98"/>
      <c r="Z179" s="98"/>
      <c r="AA179" s="98"/>
      <c r="AB179" s="98"/>
      <c r="AC179" s="98"/>
      <c r="AD179" s="98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</row>
    <row r="180" spans="1:76" s="16" customFormat="1" ht="12.75" customHeight="1" x14ac:dyDescent="0.3">
      <c r="A180" s="93"/>
      <c r="D180" s="106" t="s">
        <v>20</v>
      </c>
      <c r="E180" s="84"/>
      <c r="F180" s="84"/>
      <c r="G180" s="84"/>
      <c r="H180" s="84"/>
      <c r="I180" s="84"/>
      <c r="J180" s="84"/>
      <c r="K180" s="107"/>
      <c r="L180" s="107"/>
      <c r="M180" s="107"/>
      <c r="N180" s="107"/>
      <c r="O180" s="107"/>
      <c r="P180" s="107"/>
      <c r="Q180" s="107"/>
      <c r="R180" s="107"/>
      <c r="S180" s="107"/>
      <c r="T180" s="72"/>
      <c r="U180" s="89"/>
      <c r="V180" s="155">
        <v>0</v>
      </c>
      <c r="W180" s="156"/>
      <c r="X180" s="156"/>
      <c r="Y180" s="156"/>
      <c r="Z180" s="156"/>
      <c r="AA180" s="156"/>
      <c r="AB180" s="156"/>
      <c r="AC180" s="157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</row>
    <row r="181" spans="1:76" s="45" customFormat="1" ht="4.5" customHeight="1" x14ac:dyDescent="0.3">
      <c r="B181" s="96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U181" s="97"/>
      <c r="V181" s="98"/>
      <c r="W181" s="98"/>
      <c r="X181" s="98"/>
      <c r="Y181" s="98"/>
      <c r="Z181" s="98"/>
      <c r="AA181" s="98"/>
      <c r="AB181" s="98"/>
      <c r="AC181" s="98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</row>
    <row r="182" spans="1:76" s="16" customFormat="1" ht="12.75" customHeight="1" x14ac:dyDescent="0.3">
      <c r="A182" s="93"/>
      <c r="B182" s="87"/>
      <c r="C182" s="23"/>
      <c r="D182" s="106" t="s">
        <v>21</v>
      </c>
      <c r="E182" s="84"/>
      <c r="F182" s="84"/>
      <c r="G182" s="84"/>
      <c r="H182" s="84"/>
      <c r="I182" s="84"/>
      <c r="J182" s="84"/>
      <c r="K182" s="107"/>
      <c r="L182" s="107"/>
      <c r="M182" s="107"/>
      <c r="N182" s="107"/>
      <c r="O182" s="107"/>
      <c r="P182" s="107"/>
      <c r="Q182" s="107"/>
      <c r="R182" s="107"/>
      <c r="S182" s="107"/>
      <c r="T182" s="72"/>
      <c r="U182" s="89"/>
      <c r="V182" s="155">
        <v>0</v>
      </c>
      <c r="W182" s="156"/>
      <c r="X182" s="156"/>
      <c r="Y182" s="156"/>
      <c r="Z182" s="156"/>
      <c r="AA182" s="156"/>
      <c r="AB182" s="156"/>
      <c r="AC182" s="157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</row>
    <row r="183" spans="1:76" s="45" customFormat="1" ht="4.5" customHeight="1" x14ac:dyDescent="0.3">
      <c r="B183" s="96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U183" s="97"/>
      <c r="V183" s="98"/>
      <c r="W183" s="98"/>
      <c r="X183" s="98"/>
      <c r="Y183" s="98"/>
      <c r="Z183" s="98"/>
      <c r="AA183" s="98"/>
      <c r="AB183" s="98"/>
      <c r="AC183" s="98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</row>
    <row r="184" spans="1:76" s="16" customFormat="1" ht="12.75" customHeight="1" x14ac:dyDescent="0.3">
      <c r="A184" s="93"/>
      <c r="B184" s="87"/>
      <c r="C184" s="23"/>
      <c r="D184" s="106" t="s">
        <v>43</v>
      </c>
      <c r="E184" s="84"/>
      <c r="F184" s="84"/>
      <c r="G184" s="84"/>
      <c r="H184" s="84"/>
      <c r="I184" s="84"/>
      <c r="J184" s="84"/>
      <c r="K184" s="107"/>
      <c r="L184" s="107"/>
      <c r="M184" s="107"/>
      <c r="N184" s="107"/>
      <c r="O184" s="107"/>
      <c r="P184" s="107"/>
      <c r="Q184" s="107"/>
      <c r="R184" s="107"/>
      <c r="S184" s="107"/>
      <c r="T184" s="72"/>
      <c r="U184" s="89"/>
      <c r="V184" s="155">
        <v>0</v>
      </c>
      <c r="W184" s="156"/>
      <c r="X184" s="156"/>
      <c r="Y184" s="156"/>
      <c r="Z184" s="156"/>
      <c r="AA184" s="156"/>
      <c r="AB184" s="156"/>
      <c r="AC184" s="157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</row>
    <row r="185" spans="1:76" s="45" customFormat="1" ht="4.5" customHeight="1" x14ac:dyDescent="0.3">
      <c r="B185" s="96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U185" s="97"/>
      <c r="V185" s="98"/>
      <c r="W185" s="98"/>
      <c r="X185" s="98"/>
      <c r="Y185" s="98"/>
      <c r="Z185" s="98"/>
      <c r="AA185" s="98"/>
      <c r="AB185" s="98"/>
      <c r="AC185" s="98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</row>
    <row r="186" spans="1:76" s="16" customFormat="1" ht="12.75" customHeight="1" x14ac:dyDescent="0.3">
      <c r="A186" s="93"/>
      <c r="B186" s="87"/>
      <c r="C186" s="23"/>
      <c r="D186" s="106" t="s">
        <v>59</v>
      </c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72"/>
      <c r="U186" s="89"/>
      <c r="V186" s="155">
        <v>0</v>
      </c>
      <c r="W186" s="156"/>
      <c r="X186" s="156"/>
      <c r="Y186" s="156"/>
      <c r="Z186" s="156"/>
      <c r="AA186" s="156"/>
      <c r="AB186" s="156"/>
      <c r="AC186" s="157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</row>
    <row r="187" spans="1:76" s="45" customFormat="1" ht="4.5" customHeight="1" x14ac:dyDescent="0.3">
      <c r="B187" s="96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U187" s="97"/>
      <c r="V187" s="98"/>
      <c r="W187" s="98"/>
      <c r="X187" s="98"/>
      <c r="Y187" s="98"/>
      <c r="Z187" s="98"/>
      <c r="AA187" s="98"/>
      <c r="AB187" s="98"/>
      <c r="AC187" s="98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</row>
    <row r="188" spans="1:76" s="16" customFormat="1" ht="12.75" customHeight="1" x14ac:dyDescent="0.3">
      <c r="A188" s="93"/>
      <c r="B188" s="87"/>
      <c r="C188" s="23"/>
      <c r="D188" s="106" t="s">
        <v>58</v>
      </c>
      <c r="E188" s="84"/>
      <c r="F188" s="84"/>
      <c r="G188" s="84"/>
      <c r="H188" s="84"/>
      <c r="I188" s="84"/>
      <c r="J188" s="84"/>
      <c r="K188" s="107"/>
      <c r="L188" s="107"/>
      <c r="M188" s="107"/>
      <c r="N188" s="107"/>
      <c r="O188" s="107"/>
      <c r="P188" s="107"/>
      <c r="Q188" s="107"/>
      <c r="R188" s="107"/>
      <c r="S188" s="107"/>
      <c r="T188" s="72"/>
      <c r="U188" s="89"/>
      <c r="V188" s="155">
        <v>0</v>
      </c>
      <c r="W188" s="156"/>
      <c r="X188" s="156"/>
      <c r="Y188" s="156"/>
      <c r="Z188" s="156"/>
      <c r="AA188" s="156"/>
      <c r="AB188" s="156"/>
      <c r="AC188" s="157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</row>
    <row r="189" spans="1:76" s="45" customFormat="1" ht="4.5" customHeight="1" x14ac:dyDescent="0.3">
      <c r="B189" s="96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U189" s="97"/>
      <c r="V189" s="98"/>
      <c r="W189" s="98"/>
      <c r="X189" s="98"/>
      <c r="Y189" s="98"/>
      <c r="Z189" s="98"/>
      <c r="AA189" s="98"/>
      <c r="AB189" s="98"/>
      <c r="AC189" s="98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</row>
    <row r="190" spans="1:76" s="16" customFormat="1" ht="12.75" customHeight="1" x14ac:dyDescent="0.3">
      <c r="A190" s="93"/>
      <c r="B190" s="87"/>
      <c r="C190" s="23"/>
      <c r="D190" s="106" t="s">
        <v>22</v>
      </c>
      <c r="E190" s="84"/>
      <c r="F190" s="84"/>
      <c r="G190" s="84"/>
      <c r="H190" s="84"/>
      <c r="I190" s="84"/>
      <c r="J190" s="84"/>
      <c r="K190" s="107"/>
      <c r="L190" s="107"/>
      <c r="M190" s="107"/>
      <c r="N190" s="107"/>
      <c r="O190" s="107"/>
      <c r="P190" s="107"/>
      <c r="Q190" s="107"/>
      <c r="R190" s="107"/>
      <c r="S190" s="107"/>
      <c r="T190" s="72"/>
      <c r="U190" s="89"/>
      <c r="V190" s="155">
        <v>0</v>
      </c>
      <c r="W190" s="156"/>
      <c r="X190" s="156"/>
      <c r="Y190" s="156"/>
      <c r="Z190" s="156"/>
      <c r="AA190" s="156"/>
      <c r="AB190" s="156"/>
      <c r="AC190" s="157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</row>
    <row r="191" spans="1:76" s="45" customFormat="1" ht="4.5" customHeight="1" x14ac:dyDescent="0.3">
      <c r="B191" s="96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U191" s="97"/>
      <c r="V191" s="98"/>
      <c r="W191" s="98"/>
      <c r="X191" s="98"/>
      <c r="Y191" s="98"/>
      <c r="Z191" s="98"/>
      <c r="AA191" s="98"/>
      <c r="AB191" s="98"/>
      <c r="AC191" s="98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</row>
    <row r="192" spans="1:76" s="16" customFormat="1" ht="12.75" customHeight="1" x14ac:dyDescent="0.3">
      <c r="A192" s="93"/>
      <c r="B192" s="87"/>
      <c r="C192" s="23"/>
      <c r="D192" s="106" t="s">
        <v>23</v>
      </c>
      <c r="E192" s="84"/>
      <c r="F192" s="84"/>
      <c r="G192" s="84"/>
      <c r="H192" s="84"/>
      <c r="I192" s="84"/>
      <c r="J192" s="84"/>
      <c r="K192" s="107"/>
      <c r="L192" s="107"/>
      <c r="M192" s="107"/>
      <c r="N192" s="107"/>
      <c r="O192" s="107"/>
      <c r="P192" s="107"/>
      <c r="Q192" s="107"/>
      <c r="R192" s="107"/>
      <c r="S192" s="107"/>
      <c r="T192" s="72"/>
      <c r="U192" s="89"/>
      <c r="V192" s="155">
        <v>0</v>
      </c>
      <c r="W192" s="156"/>
      <c r="X192" s="156"/>
      <c r="Y192" s="156"/>
      <c r="Z192" s="156"/>
      <c r="AA192" s="156"/>
      <c r="AB192" s="156"/>
      <c r="AC192" s="157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</row>
    <row r="193" spans="1:76" s="45" customFormat="1" ht="4.5" customHeight="1" x14ac:dyDescent="0.3">
      <c r="B193" s="96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U193" s="97"/>
      <c r="V193" s="98"/>
      <c r="W193" s="98"/>
      <c r="X193" s="98"/>
      <c r="Y193" s="98"/>
      <c r="Z193" s="98"/>
      <c r="AA193" s="98"/>
      <c r="AB193" s="98"/>
      <c r="AC193" s="98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</row>
    <row r="194" spans="1:76" s="16" customFormat="1" ht="12.75" customHeight="1" x14ac:dyDescent="0.3">
      <c r="A194" s="93"/>
      <c r="B194" s="87"/>
      <c r="C194" s="23"/>
      <c r="D194" s="168" t="s">
        <v>14</v>
      </c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70"/>
      <c r="T194" s="72"/>
      <c r="U194" s="89"/>
      <c r="V194" s="155">
        <v>0</v>
      </c>
      <c r="W194" s="156"/>
      <c r="X194" s="156"/>
      <c r="Y194" s="156"/>
      <c r="Z194" s="156"/>
      <c r="AA194" s="156"/>
      <c r="AB194" s="156"/>
      <c r="AC194" s="157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</row>
    <row r="195" spans="1:76" s="16" customFormat="1" ht="5.25" customHeight="1" x14ac:dyDescent="0.3">
      <c r="A195" s="72"/>
      <c r="B195" s="72"/>
      <c r="C195" s="72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2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</row>
    <row r="196" spans="1:76" s="16" customFormat="1" ht="12.75" customHeight="1" x14ac:dyDescent="0.3">
      <c r="A196" s="93"/>
      <c r="B196" s="87"/>
      <c r="C196" s="23"/>
      <c r="D196" s="177" t="s">
        <v>29</v>
      </c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72"/>
      <c r="U196" s="115"/>
      <c r="V196" s="158">
        <f>SUM(V180:AC194)</f>
        <v>0</v>
      </c>
      <c r="W196" s="159"/>
      <c r="X196" s="159"/>
      <c r="Y196" s="159"/>
      <c r="Z196" s="159"/>
      <c r="AA196" s="159"/>
      <c r="AB196" s="159"/>
      <c r="AC196" s="160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B196" s="209"/>
      <c r="BC196" s="209"/>
      <c r="BD196" s="209"/>
      <c r="BE196" s="209"/>
      <c r="BF196" s="209"/>
      <c r="BG196" s="209"/>
      <c r="BH196" s="209"/>
      <c r="BI196" s="209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</row>
    <row r="197" spans="1:76" s="45" customFormat="1" ht="5.25" customHeight="1" x14ac:dyDescent="0.3">
      <c r="A197" s="46"/>
      <c r="B197" s="47"/>
      <c r="C197" s="4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46"/>
      <c r="U197" s="50"/>
      <c r="V197" s="51"/>
      <c r="W197" s="51"/>
      <c r="X197" s="51"/>
      <c r="Y197" s="51"/>
      <c r="Z197" s="51"/>
      <c r="AA197" s="51"/>
      <c r="AB197" s="51"/>
      <c r="AC197" s="51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</row>
    <row r="198" spans="1:76" s="16" customFormat="1" ht="5.25" customHeight="1" x14ac:dyDescent="0.3">
      <c r="A198" s="48"/>
      <c r="B198" s="48"/>
      <c r="C198" s="48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48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</row>
    <row r="199" spans="1:76" s="85" customFormat="1" ht="26.25" customHeight="1" x14ac:dyDescent="0.3">
      <c r="A199" s="75"/>
      <c r="B199" s="74"/>
      <c r="C199" s="53"/>
      <c r="D199" s="154" t="s">
        <v>115</v>
      </c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10"/>
      <c r="U199" s="111"/>
      <c r="V199" s="165">
        <f>SUM(V186:AC194)</f>
        <v>0</v>
      </c>
      <c r="W199" s="166"/>
      <c r="X199" s="166"/>
      <c r="Y199" s="166"/>
      <c r="Z199" s="166"/>
      <c r="AA199" s="166"/>
      <c r="AB199" s="166"/>
      <c r="AC199" s="167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</row>
    <row r="200" spans="1:76" s="45" customFormat="1" ht="5.25" customHeight="1" x14ac:dyDescent="0.3">
      <c r="A200" s="46"/>
      <c r="B200" s="47"/>
      <c r="C200" s="4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46"/>
      <c r="U200" s="50"/>
      <c r="V200" s="51"/>
      <c r="W200" s="51"/>
      <c r="X200" s="51"/>
      <c r="Y200" s="51"/>
      <c r="Z200" s="51"/>
      <c r="AA200" s="51"/>
      <c r="AB200" s="51"/>
      <c r="AC200" s="51"/>
      <c r="AD200" s="51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</row>
    <row r="201" spans="1:76" s="16" customFormat="1" ht="12.75" customHeight="1" x14ac:dyDescent="0.3">
      <c r="A201" s="117"/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</row>
    <row r="202" spans="1:76" s="45" customFormat="1" ht="4.5" customHeight="1" x14ac:dyDescent="0.3">
      <c r="A202" s="101"/>
      <c r="B202" s="102"/>
      <c r="C202" s="10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01"/>
      <c r="U202" s="103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</row>
    <row r="203" spans="1:76" s="16" customFormat="1" ht="16.5" customHeight="1" x14ac:dyDescent="0.3">
      <c r="A203" s="75"/>
      <c r="B203" s="74" t="s">
        <v>144</v>
      </c>
      <c r="C203" s="53" t="s">
        <v>5</v>
      </c>
      <c r="D203" s="164" t="s">
        <v>68</v>
      </c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72"/>
      <c r="U203" s="89"/>
      <c r="V203" s="161" t="s">
        <v>51</v>
      </c>
      <c r="W203" s="162"/>
      <c r="X203" s="162"/>
      <c r="Y203" s="162"/>
      <c r="Z203" s="162"/>
      <c r="AA203" s="162"/>
      <c r="AB203" s="162"/>
      <c r="AC203" s="163"/>
      <c r="AD203" s="105"/>
      <c r="AE203" s="105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</row>
    <row r="204" spans="1:76" s="45" customFormat="1" ht="4.5" customHeight="1" x14ac:dyDescent="0.3">
      <c r="B204" s="96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U204" s="97"/>
      <c r="V204" s="98"/>
      <c r="W204" s="98"/>
      <c r="X204" s="98"/>
      <c r="Y204" s="98"/>
      <c r="Z204" s="98"/>
      <c r="AA204" s="98"/>
      <c r="AB204" s="98"/>
      <c r="AC204" s="98"/>
      <c r="AD204" s="98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</row>
    <row r="205" spans="1:76" s="16" customFormat="1" ht="12.75" customHeight="1" x14ac:dyDescent="0.3">
      <c r="A205" s="93"/>
      <c r="D205" s="106" t="s">
        <v>24</v>
      </c>
      <c r="E205" s="84"/>
      <c r="F205" s="84"/>
      <c r="G205" s="84"/>
      <c r="H205" s="84"/>
      <c r="I205" s="84"/>
      <c r="J205" s="84"/>
      <c r="K205" s="107"/>
      <c r="L205" s="107"/>
      <c r="M205" s="107"/>
      <c r="N205" s="107"/>
      <c r="O205" s="107"/>
      <c r="P205" s="107"/>
      <c r="Q205" s="107"/>
      <c r="R205" s="107"/>
      <c r="S205" s="107"/>
      <c r="T205" s="72"/>
      <c r="U205" s="89"/>
      <c r="V205" s="155">
        <v>0</v>
      </c>
      <c r="W205" s="156"/>
      <c r="X205" s="156"/>
      <c r="Y205" s="156"/>
      <c r="Z205" s="156"/>
      <c r="AA205" s="156"/>
      <c r="AB205" s="156"/>
      <c r="AC205" s="157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</row>
    <row r="206" spans="1:76" s="45" customFormat="1" ht="4.5" customHeight="1" x14ac:dyDescent="0.3">
      <c r="B206" s="96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U206" s="97"/>
      <c r="V206" s="98"/>
      <c r="W206" s="98"/>
      <c r="X206" s="98"/>
      <c r="Y206" s="98"/>
      <c r="Z206" s="98"/>
      <c r="AA206" s="98"/>
      <c r="AB206" s="98"/>
      <c r="AC206" s="98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</row>
    <row r="207" spans="1:76" s="16" customFormat="1" ht="12.75" customHeight="1" x14ac:dyDescent="0.3">
      <c r="A207" s="93"/>
      <c r="B207" s="87"/>
      <c r="C207" s="23"/>
      <c r="D207" s="106" t="s">
        <v>25</v>
      </c>
      <c r="E207" s="84"/>
      <c r="F207" s="84"/>
      <c r="G207" s="84"/>
      <c r="H207" s="84"/>
      <c r="I207" s="84"/>
      <c r="J207" s="84"/>
      <c r="K207" s="107"/>
      <c r="L207" s="107"/>
      <c r="M207" s="107"/>
      <c r="N207" s="107"/>
      <c r="O207" s="107"/>
      <c r="P207" s="107"/>
      <c r="Q207" s="107"/>
      <c r="R207" s="107"/>
      <c r="S207" s="107"/>
      <c r="T207" s="72"/>
      <c r="U207" s="89"/>
      <c r="V207" s="155">
        <v>0</v>
      </c>
      <c r="W207" s="156"/>
      <c r="X207" s="156"/>
      <c r="Y207" s="156"/>
      <c r="Z207" s="156"/>
      <c r="AA207" s="156"/>
      <c r="AB207" s="156"/>
      <c r="AC207" s="157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</row>
    <row r="208" spans="1:76" s="45" customFormat="1" ht="4.5" customHeight="1" x14ac:dyDescent="0.3">
      <c r="B208" s="96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U208" s="97"/>
      <c r="V208" s="98"/>
      <c r="W208" s="98"/>
      <c r="X208" s="98"/>
      <c r="Y208" s="98"/>
      <c r="Z208" s="98"/>
      <c r="AA208" s="98"/>
      <c r="AB208" s="98"/>
      <c r="AC208" s="98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</row>
    <row r="209" spans="1:76" s="16" customFormat="1" ht="13.5" customHeight="1" x14ac:dyDescent="0.3">
      <c r="A209" s="93"/>
      <c r="B209" s="87"/>
      <c r="C209" s="23"/>
      <c r="D209" s="106" t="s">
        <v>100</v>
      </c>
      <c r="E209" s="84"/>
      <c r="F209" s="84"/>
      <c r="G209" s="84"/>
      <c r="H209" s="84"/>
      <c r="I209" s="84"/>
      <c r="J209" s="84"/>
      <c r="K209" s="107"/>
      <c r="L209" s="107"/>
      <c r="M209" s="107"/>
      <c r="N209" s="107"/>
      <c r="O209" s="107"/>
      <c r="P209" s="107"/>
      <c r="Q209" s="107"/>
      <c r="R209" s="107"/>
      <c r="S209" s="107"/>
      <c r="T209" s="72"/>
      <c r="U209" s="89"/>
      <c r="V209" s="155">
        <v>0</v>
      </c>
      <c r="W209" s="156"/>
      <c r="X209" s="156"/>
      <c r="Y209" s="156"/>
      <c r="Z209" s="156"/>
      <c r="AA209" s="156"/>
      <c r="AB209" s="156"/>
      <c r="AC209" s="157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</row>
    <row r="210" spans="1:76" s="45" customFormat="1" ht="4.5" customHeight="1" x14ac:dyDescent="0.3">
      <c r="B210" s="96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U210" s="97"/>
      <c r="V210" s="98"/>
      <c r="W210" s="98"/>
      <c r="X210" s="98"/>
      <c r="Y210" s="98"/>
      <c r="Z210" s="98"/>
      <c r="AA210" s="98"/>
      <c r="AB210" s="98"/>
      <c r="AC210" s="98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</row>
    <row r="211" spans="1:76" s="16" customFormat="1" ht="12.75" customHeight="1" x14ac:dyDescent="0.3">
      <c r="A211" s="93"/>
      <c r="B211" s="87"/>
      <c r="C211" s="23"/>
      <c r="D211" s="106" t="s">
        <v>26</v>
      </c>
      <c r="E211" s="84"/>
      <c r="F211" s="84"/>
      <c r="G211" s="84"/>
      <c r="H211" s="84"/>
      <c r="I211" s="84"/>
      <c r="J211" s="84"/>
      <c r="K211" s="107"/>
      <c r="L211" s="107"/>
      <c r="M211" s="107"/>
      <c r="N211" s="107"/>
      <c r="O211" s="107"/>
      <c r="P211" s="107"/>
      <c r="Q211" s="107"/>
      <c r="R211" s="107"/>
      <c r="S211" s="107"/>
      <c r="T211" s="72"/>
      <c r="U211" s="89"/>
      <c r="V211" s="155">
        <v>0</v>
      </c>
      <c r="W211" s="156"/>
      <c r="X211" s="156"/>
      <c r="Y211" s="156"/>
      <c r="Z211" s="156"/>
      <c r="AA211" s="156"/>
      <c r="AB211" s="156"/>
      <c r="AC211" s="157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</row>
    <row r="212" spans="1:76" s="45" customFormat="1" ht="4.5" customHeight="1" x14ac:dyDescent="0.3">
      <c r="B212" s="96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U212" s="97"/>
      <c r="V212" s="98"/>
      <c r="W212" s="98"/>
      <c r="X212" s="98"/>
      <c r="Y212" s="98"/>
      <c r="Z212" s="98"/>
      <c r="AA212" s="98"/>
      <c r="AB212" s="98"/>
      <c r="AC212" s="98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</row>
    <row r="213" spans="1:76" s="16" customFormat="1" ht="12.75" customHeight="1" x14ac:dyDescent="0.3">
      <c r="A213" s="93"/>
      <c r="B213" s="87"/>
      <c r="C213" s="23"/>
      <c r="D213" s="106" t="s">
        <v>27</v>
      </c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72"/>
      <c r="U213" s="89"/>
      <c r="V213" s="155">
        <v>0</v>
      </c>
      <c r="W213" s="156"/>
      <c r="X213" s="156"/>
      <c r="Y213" s="156"/>
      <c r="Z213" s="156"/>
      <c r="AA213" s="156"/>
      <c r="AB213" s="156"/>
      <c r="AC213" s="157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</row>
    <row r="214" spans="1:76" s="45" customFormat="1" ht="4.5" customHeight="1" x14ac:dyDescent="0.3">
      <c r="B214" s="96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U214" s="97"/>
      <c r="V214" s="98"/>
      <c r="W214" s="98"/>
      <c r="X214" s="98"/>
      <c r="Y214" s="98"/>
      <c r="Z214" s="98"/>
      <c r="AA214" s="98"/>
      <c r="AB214" s="98"/>
      <c r="AC214" s="98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</row>
    <row r="215" spans="1:76" s="16" customFormat="1" ht="12.75" customHeight="1" x14ac:dyDescent="0.3">
      <c r="A215" s="93"/>
      <c r="B215" s="87"/>
      <c r="C215" s="23"/>
      <c r="D215" s="106" t="s">
        <v>75</v>
      </c>
      <c r="E215" s="84"/>
      <c r="F215" s="84"/>
      <c r="G215" s="84"/>
      <c r="H215" s="84"/>
      <c r="I215" s="84"/>
      <c r="J215" s="84"/>
      <c r="K215" s="107"/>
      <c r="L215" s="107"/>
      <c r="M215" s="107"/>
      <c r="N215" s="107"/>
      <c r="O215" s="107"/>
      <c r="P215" s="107"/>
      <c r="Q215" s="107"/>
      <c r="R215" s="107"/>
      <c r="S215" s="107"/>
      <c r="T215" s="72"/>
      <c r="U215" s="89"/>
      <c r="V215" s="155">
        <v>0</v>
      </c>
      <c r="W215" s="156"/>
      <c r="X215" s="156"/>
      <c r="Y215" s="156"/>
      <c r="Z215" s="156"/>
      <c r="AA215" s="156"/>
      <c r="AB215" s="156"/>
      <c r="AC215" s="157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</row>
    <row r="216" spans="1:76" s="45" customFormat="1" ht="4.5" customHeight="1" x14ac:dyDescent="0.3">
      <c r="B216" s="96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U216" s="97"/>
      <c r="V216" s="98"/>
      <c r="W216" s="98"/>
      <c r="X216" s="98"/>
      <c r="Y216" s="98"/>
      <c r="Z216" s="98"/>
      <c r="AA216" s="98"/>
      <c r="AB216" s="98"/>
      <c r="AC216" s="98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</row>
    <row r="217" spans="1:76" s="16" customFormat="1" ht="12.75" customHeight="1" x14ac:dyDescent="0.3">
      <c r="A217" s="93"/>
      <c r="B217" s="87"/>
      <c r="C217" s="23"/>
      <c r="D217" s="106" t="s">
        <v>28</v>
      </c>
      <c r="E217" s="84"/>
      <c r="F217" s="84"/>
      <c r="G217" s="84"/>
      <c r="H217" s="84"/>
      <c r="I217" s="84"/>
      <c r="J217" s="84"/>
      <c r="K217" s="107"/>
      <c r="L217" s="107"/>
      <c r="M217" s="107"/>
      <c r="N217" s="107"/>
      <c r="O217" s="107"/>
      <c r="P217" s="107"/>
      <c r="Q217" s="107"/>
      <c r="R217" s="107"/>
      <c r="S217" s="107"/>
      <c r="T217" s="72"/>
      <c r="U217" s="89"/>
      <c r="V217" s="155">
        <v>0</v>
      </c>
      <c r="W217" s="156"/>
      <c r="X217" s="156"/>
      <c r="Y217" s="156"/>
      <c r="Z217" s="156"/>
      <c r="AA217" s="156"/>
      <c r="AB217" s="156"/>
      <c r="AC217" s="157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</row>
    <row r="218" spans="1:76" s="45" customFormat="1" ht="4.5" customHeight="1" x14ac:dyDescent="0.3">
      <c r="B218" s="96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U218" s="97"/>
      <c r="V218" s="98"/>
      <c r="W218" s="98"/>
      <c r="X218" s="98"/>
      <c r="Y218" s="98"/>
      <c r="Z218" s="98"/>
      <c r="AA218" s="98"/>
      <c r="AB218" s="98"/>
      <c r="AC218" s="98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</row>
    <row r="219" spans="1:76" s="16" customFormat="1" ht="12.75" customHeight="1" x14ac:dyDescent="0.3">
      <c r="A219" s="93"/>
      <c r="B219" s="87"/>
      <c r="C219" s="23"/>
      <c r="D219" s="106" t="s">
        <v>78</v>
      </c>
      <c r="E219" s="84"/>
      <c r="F219" s="84"/>
      <c r="G219" s="84"/>
      <c r="H219" s="84"/>
      <c r="I219" s="84"/>
      <c r="J219" s="84"/>
      <c r="K219" s="107"/>
      <c r="L219" s="107"/>
      <c r="M219" s="107"/>
      <c r="N219" s="107"/>
      <c r="O219" s="107"/>
      <c r="P219" s="107"/>
      <c r="Q219" s="107"/>
      <c r="R219" s="107"/>
      <c r="S219" s="107"/>
      <c r="T219" s="72"/>
      <c r="U219" s="89"/>
      <c r="V219" s="155">
        <v>0</v>
      </c>
      <c r="W219" s="156"/>
      <c r="X219" s="156"/>
      <c r="Y219" s="156"/>
      <c r="Z219" s="156"/>
      <c r="AA219" s="156"/>
      <c r="AB219" s="156"/>
      <c r="AC219" s="157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</row>
    <row r="220" spans="1:76" s="45" customFormat="1" ht="4.5" customHeight="1" x14ac:dyDescent="0.3">
      <c r="B220" s="96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U220" s="97"/>
      <c r="V220" s="98"/>
      <c r="W220" s="98"/>
      <c r="X220" s="98"/>
      <c r="Y220" s="98"/>
      <c r="Z220" s="98"/>
      <c r="AA220" s="98"/>
      <c r="AB220" s="98"/>
      <c r="AC220" s="98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</row>
    <row r="221" spans="1:76" s="16" customFormat="1" ht="12.75" customHeight="1" x14ac:dyDescent="0.3">
      <c r="A221" s="93"/>
      <c r="B221" s="87"/>
      <c r="C221" s="23"/>
      <c r="D221" s="168" t="s">
        <v>14</v>
      </c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70"/>
      <c r="T221" s="72"/>
      <c r="U221" s="89"/>
      <c r="V221" s="155">
        <v>0</v>
      </c>
      <c r="W221" s="156"/>
      <c r="X221" s="156"/>
      <c r="Y221" s="156"/>
      <c r="Z221" s="156"/>
      <c r="AA221" s="156"/>
      <c r="AB221" s="156"/>
      <c r="AC221" s="157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</row>
    <row r="222" spans="1:76" s="45" customFormat="1" ht="4.5" customHeight="1" x14ac:dyDescent="0.3">
      <c r="B222" s="96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U222" s="97"/>
      <c r="V222" s="98"/>
      <c r="W222" s="98"/>
      <c r="X222" s="98"/>
      <c r="Y222" s="98"/>
      <c r="Z222" s="98"/>
      <c r="AA222" s="98"/>
      <c r="AB222" s="98"/>
      <c r="AC222" s="98"/>
      <c r="AD222" s="98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</row>
    <row r="223" spans="1:76" s="16" customFormat="1" ht="12.75" customHeight="1" x14ac:dyDescent="0.3">
      <c r="A223" s="93"/>
      <c r="B223" s="87"/>
      <c r="C223" s="23"/>
      <c r="D223" s="177" t="s">
        <v>69</v>
      </c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72"/>
      <c r="U223" s="115"/>
      <c r="V223" s="158">
        <f>SUM(V205:AC221)</f>
        <v>0</v>
      </c>
      <c r="W223" s="159"/>
      <c r="X223" s="159"/>
      <c r="Y223" s="159"/>
      <c r="Z223" s="159"/>
      <c r="AA223" s="159"/>
      <c r="AB223" s="159"/>
      <c r="AC223" s="160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B223" s="209"/>
      <c r="BC223" s="209"/>
      <c r="BD223" s="209"/>
      <c r="BE223" s="209"/>
      <c r="BF223" s="209"/>
      <c r="BG223" s="209"/>
      <c r="BH223" s="209"/>
      <c r="BI223" s="209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</row>
    <row r="224" spans="1:76" s="45" customFormat="1" ht="4.5" customHeight="1" x14ac:dyDescent="0.3">
      <c r="B224" s="96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U224" s="97"/>
      <c r="V224" s="98"/>
      <c r="W224" s="98"/>
      <c r="X224" s="98"/>
      <c r="Y224" s="98"/>
      <c r="Z224" s="98"/>
      <c r="AA224" s="98"/>
      <c r="AB224" s="98"/>
      <c r="AC224" s="98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</row>
    <row r="225" spans="1:76" s="16" customFormat="1" ht="5.25" customHeight="1" x14ac:dyDescent="0.3">
      <c r="A225" s="48"/>
      <c r="B225" s="48"/>
      <c r="C225" s="48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48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</row>
    <row r="226" spans="1:76" s="85" customFormat="1" ht="26.25" customHeight="1" x14ac:dyDescent="0.3">
      <c r="A226" s="75"/>
      <c r="B226" s="74"/>
      <c r="C226" s="53"/>
      <c r="D226" s="154" t="s">
        <v>116</v>
      </c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10"/>
      <c r="U226" s="111"/>
      <c r="V226" s="165">
        <f>SUM(V205:AC221)</f>
        <v>0</v>
      </c>
      <c r="W226" s="201"/>
      <c r="X226" s="201"/>
      <c r="Y226" s="201"/>
      <c r="Z226" s="201"/>
      <c r="AA226" s="201"/>
      <c r="AB226" s="201"/>
      <c r="AC226" s="202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</row>
    <row r="227" spans="1:76" s="45" customFormat="1" ht="8.25" customHeight="1" x14ac:dyDescent="0.3">
      <c r="A227" s="46"/>
      <c r="B227" s="47"/>
      <c r="C227" s="4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46"/>
      <c r="U227" s="50"/>
      <c r="V227" s="51"/>
      <c r="W227" s="51"/>
      <c r="X227" s="51"/>
      <c r="Y227" s="51"/>
      <c r="Z227" s="51"/>
      <c r="AA227" s="51"/>
      <c r="AB227" s="51"/>
      <c r="AC227" s="51"/>
      <c r="AD227" s="51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</row>
    <row r="228" spans="1:76" s="16" customFormat="1" ht="12.75" customHeight="1" x14ac:dyDescent="0.3">
      <c r="A228" s="117"/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</row>
    <row r="229" spans="1:76" s="45" customFormat="1" ht="4.5" customHeight="1" x14ac:dyDescent="0.3">
      <c r="A229" s="101"/>
      <c r="B229" s="102"/>
      <c r="C229" s="10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01"/>
      <c r="U229" s="103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</row>
    <row r="230" spans="1:76" s="16" customFormat="1" ht="16.5" customHeight="1" x14ac:dyDescent="0.3">
      <c r="A230" s="75"/>
      <c r="B230" s="74" t="s">
        <v>145</v>
      </c>
      <c r="C230" s="53" t="s">
        <v>5</v>
      </c>
      <c r="D230" s="164" t="s">
        <v>30</v>
      </c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72"/>
      <c r="U230" s="89"/>
      <c r="V230" s="161" t="s">
        <v>51</v>
      </c>
      <c r="W230" s="162"/>
      <c r="X230" s="162"/>
      <c r="Y230" s="162"/>
      <c r="Z230" s="162"/>
      <c r="AA230" s="162"/>
      <c r="AB230" s="162"/>
      <c r="AC230" s="163"/>
      <c r="AD230" s="105"/>
      <c r="AE230" s="105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</row>
    <row r="231" spans="1:76" s="45" customFormat="1" ht="4.5" customHeight="1" x14ac:dyDescent="0.3">
      <c r="B231" s="96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U231" s="97"/>
      <c r="V231" s="98"/>
      <c r="W231" s="98"/>
      <c r="X231" s="98"/>
      <c r="Y231" s="98"/>
      <c r="Z231" s="98"/>
      <c r="AA231" s="98"/>
      <c r="AB231" s="98"/>
      <c r="AC231" s="98"/>
      <c r="AD231" s="98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</row>
    <row r="232" spans="1:76" s="16" customFormat="1" ht="12.75" customHeight="1" x14ac:dyDescent="0.3">
      <c r="A232" s="93"/>
      <c r="D232" s="106" t="s">
        <v>184</v>
      </c>
      <c r="E232" s="84"/>
      <c r="F232" s="84"/>
      <c r="G232" s="84"/>
      <c r="H232" s="84"/>
      <c r="I232" s="84"/>
      <c r="J232" s="84"/>
      <c r="K232" s="107"/>
      <c r="L232" s="107"/>
      <c r="M232" s="107"/>
      <c r="N232" s="107"/>
      <c r="O232" s="107"/>
      <c r="P232" s="107"/>
      <c r="Q232" s="107"/>
      <c r="R232" s="107"/>
      <c r="S232" s="107"/>
      <c r="T232" s="72"/>
      <c r="U232" s="89"/>
      <c r="V232" s="155">
        <v>0</v>
      </c>
      <c r="W232" s="156"/>
      <c r="X232" s="156"/>
      <c r="Y232" s="156"/>
      <c r="Z232" s="156"/>
      <c r="AA232" s="156"/>
      <c r="AB232" s="156"/>
      <c r="AC232" s="157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</row>
    <row r="233" spans="1:76" s="45" customFormat="1" ht="4.5" customHeight="1" x14ac:dyDescent="0.3">
      <c r="B233" s="96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U233" s="97"/>
      <c r="V233" s="98"/>
      <c r="W233" s="98"/>
      <c r="X233" s="98"/>
      <c r="Y233" s="98"/>
      <c r="Z233" s="98"/>
      <c r="AA233" s="98"/>
      <c r="AB233" s="98"/>
      <c r="AC233" s="98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</row>
    <row r="234" spans="1:76" s="16" customFormat="1" ht="12.75" customHeight="1" x14ac:dyDescent="0.3">
      <c r="A234" s="93"/>
      <c r="B234" s="87"/>
      <c r="C234" s="23"/>
      <c r="D234" s="106" t="s">
        <v>185</v>
      </c>
      <c r="E234" s="84"/>
      <c r="F234" s="84"/>
      <c r="G234" s="84"/>
      <c r="H234" s="84"/>
      <c r="I234" s="84"/>
      <c r="J234" s="84"/>
      <c r="K234" s="107"/>
      <c r="L234" s="107"/>
      <c r="M234" s="107"/>
      <c r="N234" s="107"/>
      <c r="O234" s="107"/>
      <c r="P234" s="107"/>
      <c r="Q234" s="107"/>
      <c r="R234" s="107"/>
      <c r="S234" s="107"/>
      <c r="T234" s="72"/>
      <c r="U234" s="89"/>
      <c r="V234" s="155">
        <v>0</v>
      </c>
      <c r="W234" s="156"/>
      <c r="X234" s="156"/>
      <c r="Y234" s="156"/>
      <c r="Z234" s="156"/>
      <c r="AA234" s="156"/>
      <c r="AB234" s="156"/>
      <c r="AC234" s="157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</row>
    <row r="235" spans="1:76" s="45" customFormat="1" ht="4.5" customHeight="1" x14ac:dyDescent="0.3">
      <c r="B235" s="96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U235" s="97"/>
      <c r="V235" s="98"/>
      <c r="W235" s="98"/>
      <c r="X235" s="98"/>
      <c r="Y235" s="98"/>
      <c r="Z235" s="98"/>
      <c r="AA235" s="98"/>
      <c r="AB235" s="98"/>
      <c r="AC235" s="98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</row>
    <row r="236" spans="1:76" s="16" customFormat="1" ht="12.75" customHeight="1" x14ac:dyDescent="0.3">
      <c r="A236" s="93"/>
      <c r="B236" s="87"/>
      <c r="C236" s="23"/>
      <c r="D236" s="106" t="s">
        <v>32</v>
      </c>
      <c r="E236" s="84"/>
      <c r="F236" s="84"/>
      <c r="G236" s="84"/>
      <c r="H236" s="84"/>
      <c r="I236" s="84"/>
      <c r="J236" s="84"/>
      <c r="K236" s="107"/>
      <c r="L236" s="107"/>
      <c r="M236" s="107"/>
      <c r="N236" s="107"/>
      <c r="O236" s="107"/>
      <c r="P236" s="107"/>
      <c r="Q236" s="107"/>
      <c r="R236" s="107"/>
      <c r="S236" s="107"/>
      <c r="T236" s="72"/>
      <c r="U236" s="89"/>
      <c r="V236" s="155">
        <v>0</v>
      </c>
      <c r="W236" s="156"/>
      <c r="X236" s="156"/>
      <c r="Y236" s="156"/>
      <c r="Z236" s="156"/>
      <c r="AA236" s="156"/>
      <c r="AB236" s="156"/>
      <c r="AC236" s="157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</row>
    <row r="237" spans="1:76" s="45" customFormat="1" ht="4.5" customHeight="1" x14ac:dyDescent="0.3">
      <c r="B237" s="96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U237" s="97"/>
      <c r="V237" s="98"/>
      <c r="W237" s="98"/>
      <c r="X237" s="98"/>
      <c r="Y237" s="98"/>
      <c r="Z237" s="98"/>
      <c r="AA237" s="98"/>
      <c r="AB237" s="98"/>
      <c r="AC237" s="98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</row>
    <row r="238" spans="1:76" s="16" customFormat="1" ht="12.75" customHeight="1" x14ac:dyDescent="0.3">
      <c r="A238" s="93"/>
      <c r="B238" s="87"/>
      <c r="C238" s="23"/>
      <c r="D238" s="106" t="s">
        <v>31</v>
      </c>
      <c r="E238" s="84"/>
      <c r="F238" s="84"/>
      <c r="G238" s="84"/>
      <c r="H238" s="84"/>
      <c r="I238" s="84"/>
      <c r="J238" s="84"/>
      <c r="K238" s="107"/>
      <c r="L238" s="107"/>
      <c r="M238" s="107"/>
      <c r="N238" s="107"/>
      <c r="O238" s="107"/>
      <c r="P238" s="107"/>
      <c r="Q238" s="107"/>
      <c r="R238" s="107"/>
      <c r="S238" s="107"/>
      <c r="T238" s="72"/>
      <c r="U238" s="89"/>
      <c r="V238" s="155">
        <v>0</v>
      </c>
      <c r="W238" s="156"/>
      <c r="X238" s="156"/>
      <c r="Y238" s="156"/>
      <c r="Z238" s="156"/>
      <c r="AA238" s="156"/>
      <c r="AB238" s="156"/>
      <c r="AC238" s="157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</row>
    <row r="239" spans="1:76" s="45" customFormat="1" ht="4.5" customHeight="1" x14ac:dyDescent="0.3">
      <c r="B239" s="96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U239" s="97"/>
      <c r="V239" s="98"/>
      <c r="W239" s="98"/>
      <c r="X239" s="98"/>
      <c r="Y239" s="98"/>
      <c r="Z239" s="98"/>
      <c r="AA239" s="98"/>
      <c r="AB239" s="98"/>
      <c r="AC239" s="98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</row>
    <row r="240" spans="1:76" s="16" customFormat="1" ht="12.75" customHeight="1" x14ac:dyDescent="0.3">
      <c r="A240" s="93"/>
      <c r="B240" s="87"/>
      <c r="C240" s="23"/>
      <c r="D240" s="207" t="s">
        <v>64</v>
      </c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72"/>
      <c r="U240" s="89"/>
      <c r="V240" s="155">
        <v>0</v>
      </c>
      <c r="W240" s="156"/>
      <c r="X240" s="156"/>
      <c r="Y240" s="156"/>
      <c r="Z240" s="156"/>
      <c r="AA240" s="156"/>
      <c r="AB240" s="156"/>
      <c r="AC240" s="157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</row>
    <row r="241" spans="1:76" s="45" customFormat="1" ht="4.5" customHeight="1" x14ac:dyDescent="0.3">
      <c r="B241" s="96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U241" s="97"/>
      <c r="V241" s="98"/>
      <c r="W241" s="98"/>
      <c r="X241" s="98"/>
      <c r="Y241" s="98"/>
      <c r="Z241" s="98"/>
      <c r="AA241" s="98"/>
      <c r="AB241" s="98"/>
      <c r="AC241" s="98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</row>
    <row r="242" spans="1:76" s="16" customFormat="1" ht="12.75" customHeight="1" x14ac:dyDescent="0.3">
      <c r="A242" s="93"/>
      <c r="B242" s="87"/>
      <c r="C242" s="23"/>
      <c r="D242" s="207" t="s">
        <v>65</v>
      </c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72"/>
      <c r="U242" s="89"/>
      <c r="V242" s="155">
        <v>0</v>
      </c>
      <c r="W242" s="156"/>
      <c r="X242" s="156"/>
      <c r="Y242" s="156"/>
      <c r="Z242" s="156"/>
      <c r="AA242" s="156"/>
      <c r="AB242" s="156"/>
      <c r="AC242" s="157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</row>
    <row r="243" spans="1:76" s="45" customFormat="1" ht="4.5" customHeight="1" x14ac:dyDescent="0.3">
      <c r="B243" s="96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U243" s="97"/>
      <c r="V243" s="98"/>
      <c r="W243" s="98"/>
      <c r="X243" s="98"/>
      <c r="Y243" s="98"/>
      <c r="Z243" s="98"/>
      <c r="AA243" s="98"/>
      <c r="AB243" s="98"/>
      <c r="AC243" s="98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</row>
    <row r="244" spans="1:76" s="16" customFormat="1" ht="12.75" customHeight="1" x14ac:dyDescent="0.3">
      <c r="A244" s="93"/>
      <c r="B244" s="87"/>
      <c r="C244" s="23"/>
      <c r="D244" s="106" t="s">
        <v>33</v>
      </c>
      <c r="E244" s="84"/>
      <c r="F244" s="84"/>
      <c r="G244" s="84"/>
      <c r="H244" s="84"/>
      <c r="I244" s="84"/>
      <c r="J244" s="84"/>
      <c r="K244" s="107"/>
      <c r="L244" s="107"/>
      <c r="M244" s="107"/>
      <c r="N244" s="107"/>
      <c r="O244" s="107"/>
      <c r="P244" s="107"/>
      <c r="Q244" s="107"/>
      <c r="R244" s="107"/>
      <c r="S244" s="107"/>
      <c r="T244" s="72"/>
      <c r="U244" s="89"/>
      <c r="V244" s="155">
        <v>0</v>
      </c>
      <c r="W244" s="156"/>
      <c r="X244" s="156"/>
      <c r="Y244" s="156"/>
      <c r="Z244" s="156"/>
      <c r="AA244" s="156"/>
      <c r="AB244" s="156"/>
      <c r="AC244" s="157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</row>
    <row r="245" spans="1:76" s="45" customFormat="1" ht="4.5" customHeight="1" x14ac:dyDescent="0.3">
      <c r="B245" s="96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U245" s="97"/>
      <c r="V245" s="98"/>
      <c r="W245" s="98"/>
      <c r="X245" s="98"/>
      <c r="Y245" s="98"/>
      <c r="Z245" s="98"/>
      <c r="AA245" s="98"/>
      <c r="AB245" s="98"/>
      <c r="AC245" s="98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</row>
    <row r="246" spans="1:76" s="16" customFormat="1" ht="12.75" customHeight="1" x14ac:dyDescent="0.3">
      <c r="A246" s="93"/>
      <c r="B246" s="87"/>
      <c r="C246" s="23"/>
      <c r="D246" s="207" t="s">
        <v>101</v>
      </c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72"/>
      <c r="U246" s="89"/>
      <c r="V246" s="155">
        <v>0</v>
      </c>
      <c r="W246" s="156"/>
      <c r="X246" s="156"/>
      <c r="Y246" s="156"/>
      <c r="Z246" s="156"/>
      <c r="AA246" s="156"/>
      <c r="AB246" s="156"/>
      <c r="AC246" s="157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</row>
    <row r="247" spans="1:76" s="45" customFormat="1" ht="4.5" customHeight="1" x14ac:dyDescent="0.3">
      <c r="B247" s="96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U247" s="97"/>
      <c r="V247" s="98"/>
      <c r="W247" s="98"/>
      <c r="X247" s="98"/>
      <c r="Y247" s="98"/>
      <c r="Z247" s="98"/>
      <c r="AA247" s="98"/>
      <c r="AB247" s="98"/>
      <c r="AC247" s="98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</row>
    <row r="248" spans="1:76" s="16" customFormat="1" ht="12.75" customHeight="1" x14ac:dyDescent="0.3">
      <c r="A248" s="93"/>
      <c r="B248" s="87"/>
      <c r="C248" s="23"/>
      <c r="D248" s="168" t="s">
        <v>14</v>
      </c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70"/>
      <c r="T248" s="72"/>
      <c r="U248" s="89"/>
      <c r="V248" s="155">
        <v>0</v>
      </c>
      <c r="W248" s="156"/>
      <c r="X248" s="156"/>
      <c r="Y248" s="156"/>
      <c r="Z248" s="156"/>
      <c r="AA248" s="156"/>
      <c r="AB248" s="156"/>
      <c r="AC248" s="157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</row>
    <row r="249" spans="1:76" s="16" customFormat="1" ht="5.25" customHeight="1" x14ac:dyDescent="0.3">
      <c r="A249" s="72"/>
      <c r="B249" s="72"/>
      <c r="C249" s="72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72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</row>
    <row r="250" spans="1:76" s="16" customFormat="1" ht="27" customHeight="1" x14ac:dyDescent="0.3">
      <c r="A250" s="93"/>
      <c r="B250" s="109"/>
      <c r="C250" s="109"/>
      <c r="D250" s="177" t="s">
        <v>61</v>
      </c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72"/>
      <c r="U250" s="115"/>
      <c r="V250" s="158">
        <f>SUM(V232:AC248)</f>
        <v>0</v>
      </c>
      <c r="W250" s="159"/>
      <c r="X250" s="159"/>
      <c r="Y250" s="159"/>
      <c r="Z250" s="159"/>
      <c r="AA250" s="159"/>
      <c r="AB250" s="159"/>
      <c r="AC250" s="160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B250" s="209"/>
      <c r="BC250" s="209"/>
      <c r="BD250" s="209"/>
      <c r="BE250" s="209"/>
      <c r="BF250" s="209"/>
      <c r="BG250" s="209"/>
      <c r="BH250" s="209"/>
      <c r="BI250" s="209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</row>
    <row r="251" spans="1:76" s="45" customFormat="1" ht="4.5" customHeight="1" x14ac:dyDescent="0.3">
      <c r="B251" s="96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U251" s="97"/>
      <c r="V251" s="98"/>
      <c r="W251" s="98"/>
      <c r="X251" s="98"/>
      <c r="Y251" s="98"/>
      <c r="Z251" s="98"/>
      <c r="AA251" s="98"/>
      <c r="AB251" s="98"/>
      <c r="AC251" s="98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</row>
    <row r="252" spans="1:76" s="16" customFormat="1" ht="5.25" customHeight="1" x14ac:dyDescent="0.3">
      <c r="A252" s="48"/>
      <c r="B252" s="48"/>
      <c r="C252" s="48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48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</row>
    <row r="253" spans="1:76" s="85" customFormat="1" ht="26.25" customHeight="1" x14ac:dyDescent="0.3">
      <c r="A253" s="75"/>
      <c r="B253" s="74"/>
      <c r="C253" s="53"/>
      <c r="D253" s="154" t="s">
        <v>117</v>
      </c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10"/>
      <c r="U253" s="111"/>
      <c r="V253" s="165">
        <f>SUM('Frais admissibles'!V72:AC72)</f>
        <v>0</v>
      </c>
      <c r="W253" s="166"/>
      <c r="X253" s="166"/>
      <c r="Y253" s="166"/>
      <c r="Z253" s="166"/>
      <c r="AA253" s="166"/>
      <c r="AB253" s="166"/>
      <c r="AC253" s="167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</row>
    <row r="254" spans="1:76" s="45" customFormat="1" ht="5.25" customHeight="1" x14ac:dyDescent="0.3">
      <c r="A254" s="46"/>
      <c r="B254" s="47"/>
      <c r="C254" s="4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46"/>
      <c r="U254" s="50"/>
      <c r="V254" s="51"/>
      <c r="W254" s="51"/>
      <c r="X254" s="51"/>
      <c r="Y254" s="51"/>
      <c r="Z254" s="51"/>
      <c r="AA254" s="51"/>
      <c r="AB254" s="51"/>
      <c r="AC254" s="51"/>
      <c r="AD254" s="51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</row>
    <row r="255" spans="1:76" s="16" customFormat="1" ht="12.75" customHeight="1" x14ac:dyDescent="0.3">
      <c r="A255" s="117"/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</row>
    <row r="256" spans="1:76" s="45" customFormat="1" ht="4.5" customHeight="1" x14ac:dyDescent="0.3">
      <c r="A256" s="101"/>
      <c r="B256" s="102"/>
      <c r="C256" s="10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01"/>
      <c r="U256" s="103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</row>
    <row r="257" spans="1:76" s="16" customFormat="1" ht="16.5" customHeight="1" x14ac:dyDescent="0.3">
      <c r="A257" s="75"/>
      <c r="B257" s="74" t="s">
        <v>146</v>
      </c>
      <c r="C257" s="53" t="s">
        <v>5</v>
      </c>
      <c r="D257" s="164" t="s">
        <v>66</v>
      </c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72"/>
      <c r="U257" s="89"/>
      <c r="V257" s="161" t="s">
        <v>51</v>
      </c>
      <c r="W257" s="162"/>
      <c r="X257" s="162"/>
      <c r="Y257" s="162"/>
      <c r="Z257" s="162"/>
      <c r="AA257" s="162"/>
      <c r="AB257" s="162"/>
      <c r="AC257" s="163"/>
      <c r="AD257" s="105"/>
      <c r="AE257" s="105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</row>
    <row r="258" spans="1:76" s="45" customFormat="1" ht="4.5" customHeight="1" x14ac:dyDescent="0.3">
      <c r="B258" s="96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U258" s="97"/>
      <c r="V258" s="98"/>
      <c r="W258" s="98"/>
      <c r="X258" s="98"/>
      <c r="Y258" s="98"/>
      <c r="Z258" s="98"/>
      <c r="AA258" s="98"/>
      <c r="AB258" s="98"/>
      <c r="AC258" s="98"/>
      <c r="AD258" s="98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</row>
    <row r="259" spans="1:76" s="16" customFormat="1" ht="12.75" customHeight="1" x14ac:dyDescent="0.3">
      <c r="A259" s="93"/>
      <c r="D259" s="106" t="s">
        <v>35</v>
      </c>
      <c r="E259" s="84"/>
      <c r="F259" s="84"/>
      <c r="G259" s="84"/>
      <c r="H259" s="84"/>
      <c r="I259" s="84"/>
      <c r="J259" s="84"/>
      <c r="K259" s="107"/>
      <c r="L259" s="107"/>
      <c r="M259" s="107"/>
      <c r="N259" s="107"/>
      <c r="O259" s="107"/>
      <c r="P259" s="107"/>
      <c r="Q259" s="107"/>
      <c r="R259" s="107"/>
      <c r="S259" s="107"/>
      <c r="T259" s="72"/>
      <c r="U259" s="89"/>
      <c r="V259" s="155">
        <v>0</v>
      </c>
      <c r="W259" s="156"/>
      <c r="X259" s="156"/>
      <c r="Y259" s="156"/>
      <c r="Z259" s="156"/>
      <c r="AA259" s="156"/>
      <c r="AB259" s="156"/>
      <c r="AC259" s="157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</row>
    <row r="260" spans="1:76" s="45" customFormat="1" ht="4.5" customHeight="1" x14ac:dyDescent="0.3">
      <c r="B260" s="96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U260" s="97"/>
      <c r="V260" s="98"/>
      <c r="W260" s="98"/>
      <c r="X260" s="98"/>
      <c r="Y260" s="98"/>
      <c r="Z260" s="98"/>
      <c r="AA260" s="98"/>
      <c r="AB260" s="98"/>
      <c r="AC260" s="98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</row>
    <row r="261" spans="1:76" s="16" customFormat="1" ht="12.75" customHeight="1" x14ac:dyDescent="0.3">
      <c r="A261" s="93"/>
      <c r="B261" s="87"/>
      <c r="C261" s="23"/>
      <c r="D261" s="106" t="s">
        <v>34</v>
      </c>
      <c r="E261" s="84"/>
      <c r="F261" s="84"/>
      <c r="G261" s="84"/>
      <c r="H261" s="84"/>
      <c r="I261" s="84"/>
      <c r="J261" s="84"/>
      <c r="K261" s="107"/>
      <c r="L261" s="107"/>
      <c r="M261" s="107"/>
      <c r="N261" s="107"/>
      <c r="O261" s="107"/>
      <c r="P261" s="107"/>
      <c r="Q261" s="107"/>
      <c r="R261" s="107"/>
      <c r="S261" s="107"/>
      <c r="T261" s="72"/>
      <c r="U261" s="89"/>
      <c r="V261" s="155">
        <v>0</v>
      </c>
      <c r="W261" s="156"/>
      <c r="X261" s="156"/>
      <c r="Y261" s="156"/>
      <c r="Z261" s="156"/>
      <c r="AA261" s="156"/>
      <c r="AB261" s="156"/>
      <c r="AC261" s="157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</row>
    <row r="262" spans="1:76" s="45" customFormat="1" ht="4.5" customHeight="1" x14ac:dyDescent="0.3">
      <c r="B262" s="96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U262" s="97"/>
      <c r="V262" s="98"/>
      <c r="W262" s="98"/>
      <c r="X262" s="98"/>
      <c r="Y262" s="98"/>
      <c r="Z262" s="98"/>
      <c r="AA262" s="98"/>
      <c r="AB262" s="98"/>
      <c r="AC262" s="98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</row>
    <row r="263" spans="1:76" s="16" customFormat="1" ht="12.75" customHeight="1" x14ac:dyDescent="0.3">
      <c r="A263" s="93"/>
      <c r="B263" s="87"/>
      <c r="C263" s="23"/>
      <c r="D263" s="106" t="s">
        <v>36</v>
      </c>
      <c r="E263" s="84"/>
      <c r="F263" s="84"/>
      <c r="G263" s="84"/>
      <c r="H263" s="84"/>
      <c r="I263" s="84"/>
      <c r="J263" s="84"/>
      <c r="K263" s="107"/>
      <c r="L263" s="107"/>
      <c r="M263" s="107"/>
      <c r="N263" s="107"/>
      <c r="O263" s="107"/>
      <c r="P263" s="107"/>
      <c r="Q263" s="107"/>
      <c r="R263" s="107"/>
      <c r="S263" s="107"/>
      <c r="T263" s="72"/>
      <c r="U263" s="89"/>
      <c r="V263" s="155">
        <v>0</v>
      </c>
      <c r="W263" s="156"/>
      <c r="X263" s="156"/>
      <c r="Y263" s="156"/>
      <c r="Z263" s="156"/>
      <c r="AA263" s="156"/>
      <c r="AB263" s="156"/>
      <c r="AC263" s="157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</row>
    <row r="264" spans="1:76" s="45" customFormat="1" ht="4.5" customHeight="1" x14ac:dyDescent="0.3">
      <c r="B264" s="96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U264" s="97"/>
      <c r="V264" s="98"/>
      <c r="W264" s="98"/>
      <c r="X264" s="98"/>
      <c r="Y264" s="98"/>
      <c r="Z264" s="98"/>
      <c r="AA264" s="98"/>
      <c r="AB264" s="98"/>
      <c r="AC264" s="98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</row>
    <row r="265" spans="1:76" s="16" customFormat="1" ht="12.75" customHeight="1" x14ac:dyDescent="0.3">
      <c r="A265" s="93"/>
      <c r="B265" s="87"/>
      <c r="C265" s="23"/>
      <c r="D265" s="77" t="s">
        <v>70</v>
      </c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2"/>
      <c r="U265" s="89"/>
      <c r="V265" s="155">
        <v>0</v>
      </c>
      <c r="W265" s="156"/>
      <c r="X265" s="156"/>
      <c r="Y265" s="156"/>
      <c r="Z265" s="156"/>
      <c r="AA265" s="156"/>
      <c r="AB265" s="156"/>
      <c r="AC265" s="157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</row>
    <row r="266" spans="1:76" s="45" customFormat="1" ht="4.5" customHeight="1" x14ac:dyDescent="0.3">
      <c r="B266" s="96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U266" s="97"/>
      <c r="V266" s="98"/>
      <c r="W266" s="98"/>
      <c r="X266" s="98"/>
      <c r="Y266" s="98"/>
      <c r="Z266" s="98"/>
      <c r="AA266" s="98"/>
      <c r="AB266" s="98"/>
      <c r="AC266" s="98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</row>
    <row r="267" spans="1:76" s="16" customFormat="1" ht="12.75" customHeight="1" x14ac:dyDescent="0.3">
      <c r="A267" s="93"/>
      <c r="B267" s="87"/>
      <c r="C267" s="23"/>
      <c r="D267" s="106" t="s">
        <v>103</v>
      </c>
      <c r="E267" s="84"/>
      <c r="F267" s="84"/>
      <c r="G267" s="84"/>
      <c r="H267" s="84"/>
      <c r="I267" s="84"/>
      <c r="J267" s="84"/>
      <c r="K267" s="107"/>
      <c r="L267" s="107"/>
      <c r="M267" s="107"/>
      <c r="N267" s="107"/>
      <c r="O267" s="107"/>
      <c r="P267" s="107"/>
      <c r="Q267" s="107"/>
      <c r="R267" s="107"/>
      <c r="S267" s="107"/>
      <c r="T267" s="72"/>
      <c r="U267" s="89"/>
      <c r="V267" s="155">
        <v>0</v>
      </c>
      <c r="W267" s="156"/>
      <c r="X267" s="156"/>
      <c r="Y267" s="156"/>
      <c r="Z267" s="156"/>
      <c r="AA267" s="156"/>
      <c r="AB267" s="156"/>
      <c r="AC267" s="157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</row>
    <row r="268" spans="1:76" s="45" customFormat="1" ht="4.5" customHeight="1" x14ac:dyDescent="0.3">
      <c r="B268" s="96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U268" s="97"/>
      <c r="V268" s="98"/>
      <c r="W268" s="98"/>
      <c r="X268" s="98"/>
      <c r="Y268" s="98"/>
      <c r="Z268" s="98"/>
      <c r="AA268" s="98"/>
      <c r="AB268" s="98"/>
      <c r="AC268" s="98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</row>
    <row r="269" spans="1:76" s="16" customFormat="1" ht="12.75" customHeight="1" x14ac:dyDescent="0.3">
      <c r="A269" s="93"/>
      <c r="B269" s="87"/>
      <c r="C269" s="23"/>
      <c r="D269" s="106" t="s">
        <v>102</v>
      </c>
      <c r="E269" s="84"/>
      <c r="F269" s="84"/>
      <c r="G269" s="84"/>
      <c r="H269" s="84"/>
      <c r="I269" s="84"/>
      <c r="J269" s="84"/>
      <c r="K269" s="107"/>
      <c r="L269" s="107"/>
      <c r="M269" s="107"/>
      <c r="N269" s="107"/>
      <c r="O269" s="107"/>
      <c r="P269" s="107"/>
      <c r="Q269" s="107"/>
      <c r="R269" s="107"/>
      <c r="S269" s="107"/>
      <c r="T269" s="72"/>
      <c r="U269" s="89"/>
      <c r="V269" s="155">
        <v>0</v>
      </c>
      <c r="W269" s="156"/>
      <c r="X269" s="156"/>
      <c r="Y269" s="156"/>
      <c r="Z269" s="156"/>
      <c r="AA269" s="156"/>
      <c r="AB269" s="156"/>
      <c r="AC269" s="157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</row>
    <row r="270" spans="1:76" s="45" customFormat="1" ht="4.5" customHeight="1" x14ac:dyDescent="0.3">
      <c r="B270" s="96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U270" s="97"/>
      <c r="V270" s="98"/>
      <c r="W270" s="98"/>
      <c r="X270" s="98"/>
      <c r="Y270" s="98"/>
      <c r="Z270" s="98"/>
      <c r="AA270" s="98"/>
      <c r="AB270" s="98"/>
      <c r="AC270" s="98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</row>
    <row r="271" spans="1:76" s="16" customFormat="1" ht="12.75" customHeight="1" x14ac:dyDescent="0.3">
      <c r="A271" s="93"/>
      <c r="B271" s="87"/>
      <c r="C271" s="23"/>
      <c r="D271" s="168" t="s">
        <v>14</v>
      </c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70"/>
      <c r="T271" s="72"/>
      <c r="U271" s="89"/>
      <c r="V271" s="155">
        <v>0</v>
      </c>
      <c r="W271" s="156"/>
      <c r="X271" s="156"/>
      <c r="Y271" s="156"/>
      <c r="Z271" s="156"/>
      <c r="AA271" s="156"/>
      <c r="AB271" s="156"/>
      <c r="AC271" s="157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</row>
    <row r="272" spans="1:76" s="16" customFormat="1" ht="5.25" customHeight="1" x14ac:dyDescent="0.3">
      <c r="A272" s="72"/>
      <c r="B272" s="72"/>
      <c r="C272" s="72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72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</row>
    <row r="273" spans="1:76" s="16" customFormat="1" ht="12.75" customHeight="1" x14ac:dyDescent="0.3">
      <c r="A273" s="93"/>
      <c r="B273" s="87"/>
      <c r="C273" s="23"/>
      <c r="D273" s="177" t="s">
        <v>67</v>
      </c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72"/>
      <c r="U273" s="115"/>
      <c r="V273" s="158">
        <f>SUM(V259:AC271)</f>
        <v>0</v>
      </c>
      <c r="W273" s="159"/>
      <c r="X273" s="159"/>
      <c r="Y273" s="159"/>
      <c r="Z273" s="159"/>
      <c r="AA273" s="159"/>
      <c r="AB273" s="159"/>
      <c r="AC273" s="160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B273" s="209"/>
      <c r="BC273" s="209"/>
      <c r="BD273" s="209"/>
      <c r="BE273" s="209"/>
      <c r="BF273" s="209"/>
      <c r="BG273" s="209"/>
      <c r="BH273" s="209"/>
      <c r="BI273" s="209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</row>
    <row r="274" spans="1:76" s="45" customFormat="1" ht="4.5" customHeight="1" x14ac:dyDescent="0.3">
      <c r="B274" s="96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U274" s="97"/>
      <c r="V274" s="98"/>
      <c r="W274" s="98"/>
      <c r="X274" s="98"/>
      <c r="Y274" s="98"/>
      <c r="Z274" s="98"/>
      <c r="AA274" s="98"/>
      <c r="AB274" s="98"/>
      <c r="AC274" s="98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</row>
    <row r="275" spans="1:76" s="16" customFormat="1" ht="5.25" customHeight="1" x14ac:dyDescent="0.3">
      <c r="A275" s="48"/>
      <c r="B275" s="48"/>
      <c r="C275" s="48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48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</row>
    <row r="276" spans="1:76" s="85" customFormat="1" ht="26.25" customHeight="1" x14ac:dyDescent="0.3">
      <c r="A276" s="75"/>
      <c r="B276" s="74"/>
      <c r="C276" s="53"/>
      <c r="D276" s="154" t="s">
        <v>118</v>
      </c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10"/>
      <c r="U276" s="111"/>
      <c r="V276" s="165">
        <f>SUM(V259:AC271)</f>
        <v>0</v>
      </c>
      <c r="W276" s="166"/>
      <c r="X276" s="166"/>
      <c r="Y276" s="166"/>
      <c r="Z276" s="166"/>
      <c r="AA276" s="166"/>
      <c r="AB276" s="166"/>
      <c r="AC276" s="167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</row>
    <row r="277" spans="1:76" s="45" customFormat="1" ht="5.25" customHeight="1" x14ac:dyDescent="0.3">
      <c r="A277" s="46"/>
      <c r="B277" s="47"/>
      <c r="C277" s="4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46"/>
      <c r="U277" s="50"/>
      <c r="V277" s="51"/>
      <c r="W277" s="51"/>
      <c r="X277" s="51"/>
      <c r="Y277" s="51"/>
      <c r="Z277" s="51"/>
      <c r="AA277" s="51"/>
      <c r="AB277" s="51"/>
      <c r="AC277" s="51"/>
      <c r="AD277" s="51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</row>
    <row r="278" spans="1:76" s="16" customFormat="1" ht="12.75" customHeight="1" x14ac:dyDescent="0.3">
      <c r="A278" s="117"/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</row>
    <row r="279" spans="1:76" s="45" customFormat="1" ht="4.5" customHeight="1" x14ac:dyDescent="0.3">
      <c r="A279" s="101"/>
      <c r="B279" s="102"/>
      <c r="C279" s="10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01"/>
      <c r="U279" s="103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</row>
    <row r="280" spans="1:76" s="16" customFormat="1" ht="12.75" customHeight="1" x14ac:dyDescent="0.3">
      <c r="A280" s="93"/>
      <c r="B280" s="87" t="s">
        <v>147</v>
      </c>
      <c r="C280" s="23" t="s">
        <v>5</v>
      </c>
      <c r="D280" s="164" t="s">
        <v>119</v>
      </c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22"/>
      <c r="S280" s="84"/>
      <c r="T280" s="72"/>
      <c r="U280" s="89"/>
      <c r="V280" s="161" t="s">
        <v>51</v>
      </c>
      <c r="W280" s="162"/>
      <c r="X280" s="162"/>
      <c r="Y280" s="162"/>
      <c r="Z280" s="162"/>
      <c r="AA280" s="162"/>
      <c r="AB280" s="162"/>
      <c r="AC280" s="163"/>
      <c r="AD280" s="105"/>
      <c r="AE280" s="105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</row>
    <row r="281" spans="1:76" s="45" customFormat="1" ht="4.5" customHeight="1" x14ac:dyDescent="0.3">
      <c r="B281" s="96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U281" s="97"/>
      <c r="V281" s="98"/>
      <c r="W281" s="98"/>
      <c r="X281" s="98"/>
      <c r="Y281" s="98"/>
      <c r="Z281" s="98"/>
      <c r="AA281" s="98"/>
      <c r="AB281" s="98"/>
      <c r="AC281" s="98"/>
      <c r="AD281" s="98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</row>
    <row r="282" spans="1:76" s="16" customFormat="1" ht="12.75" customHeight="1" x14ac:dyDescent="0.3">
      <c r="A282" s="93"/>
      <c r="D282" s="106" t="s">
        <v>37</v>
      </c>
      <c r="E282" s="84"/>
      <c r="F282" s="84"/>
      <c r="G282" s="84"/>
      <c r="H282" s="84"/>
      <c r="I282" s="84"/>
      <c r="J282" s="84"/>
      <c r="K282" s="107"/>
      <c r="L282" s="107"/>
      <c r="M282" s="107"/>
      <c r="N282" s="107"/>
      <c r="O282" s="107"/>
      <c r="P282" s="107"/>
      <c r="Q282" s="107"/>
      <c r="R282" s="107"/>
      <c r="S282" s="107"/>
      <c r="T282" s="72"/>
      <c r="U282" s="89"/>
      <c r="V282" s="155">
        <v>0</v>
      </c>
      <c r="W282" s="156"/>
      <c r="X282" s="156"/>
      <c r="Y282" s="156"/>
      <c r="Z282" s="156"/>
      <c r="AA282" s="156"/>
      <c r="AB282" s="156"/>
      <c r="AC282" s="157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</row>
    <row r="283" spans="1:76" s="16" customFormat="1" ht="5.25" customHeight="1" x14ac:dyDescent="0.3">
      <c r="A283" s="72"/>
      <c r="B283" s="72"/>
      <c r="C283" s="72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72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</row>
    <row r="284" spans="1:76" s="16" customFormat="1" ht="12.75" customHeight="1" x14ac:dyDescent="0.3">
      <c r="A284" s="93"/>
      <c r="B284" s="87"/>
      <c r="C284" s="23"/>
      <c r="D284" s="208" t="s">
        <v>38</v>
      </c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72"/>
      <c r="U284" s="115"/>
      <c r="V284" s="158">
        <f>SUM(V282:AC283)</f>
        <v>0</v>
      </c>
      <c r="W284" s="159"/>
      <c r="X284" s="159"/>
      <c r="Y284" s="159"/>
      <c r="Z284" s="159"/>
      <c r="AA284" s="159"/>
      <c r="AB284" s="159"/>
      <c r="AC284" s="160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B284" s="209"/>
      <c r="BC284" s="209"/>
      <c r="BD284" s="209"/>
      <c r="BE284" s="209"/>
      <c r="BF284" s="209"/>
      <c r="BG284" s="209"/>
      <c r="BH284" s="209"/>
      <c r="BI284" s="209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</row>
    <row r="285" spans="1:76" s="45" customFormat="1" ht="5.25" customHeight="1" x14ac:dyDescent="0.3">
      <c r="A285" s="46"/>
      <c r="B285" s="47"/>
      <c r="C285" s="4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46"/>
      <c r="U285" s="50"/>
      <c r="V285" s="51"/>
      <c r="W285" s="51"/>
      <c r="X285" s="51"/>
      <c r="Y285" s="51"/>
      <c r="Z285" s="51"/>
      <c r="AA285" s="51"/>
      <c r="AB285" s="51"/>
      <c r="AC285" s="51"/>
      <c r="AD285" s="51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</row>
    <row r="286" spans="1:76" s="16" customFormat="1" ht="12.75" customHeight="1" x14ac:dyDescent="0.3">
      <c r="A286" s="117"/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</row>
    <row r="287" spans="1:76" s="45" customFormat="1" ht="4.5" customHeight="1" x14ac:dyDescent="0.3">
      <c r="A287" s="101"/>
      <c r="B287" s="102"/>
      <c r="C287" s="10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01"/>
      <c r="U287" s="103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</row>
    <row r="288" spans="1:76" s="16" customFormat="1" ht="12.75" customHeight="1" x14ac:dyDescent="0.3">
      <c r="A288" s="93"/>
      <c r="B288" s="87" t="s">
        <v>148</v>
      </c>
      <c r="C288" s="23" t="s">
        <v>5</v>
      </c>
      <c r="D288" s="164" t="s">
        <v>132</v>
      </c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72"/>
      <c r="U288" s="89"/>
      <c r="V288" s="161" t="s">
        <v>51</v>
      </c>
      <c r="W288" s="162"/>
      <c r="X288" s="162"/>
      <c r="Y288" s="162"/>
      <c r="Z288" s="162"/>
      <c r="AA288" s="162"/>
      <c r="AB288" s="162"/>
      <c r="AC288" s="163"/>
      <c r="AD288" s="105"/>
      <c r="AE288" s="105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</row>
    <row r="289" spans="1:76" s="45" customFormat="1" ht="4.5" customHeight="1" x14ac:dyDescent="0.3">
      <c r="B289" s="96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U289" s="97"/>
      <c r="V289" s="98"/>
      <c r="W289" s="98"/>
      <c r="X289" s="98"/>
      <c r="Y289" s="98"/>
      <c r="Z289" s="98"/>
      <c r="AA289" s="98"/>
      <c r="AB289" s="98"/>
      <c r="AC289" s="98"/>
      <c r="AD289" s="98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</row>
    <row r="290" spans="1:76" s="16" customFormat="1" ht="12.75" customHeight="1" x14ac:dyDescent="0.3">
      <c r="A290" s="93"/>
      <c r="D290" s="106" t="s">
        <v>39</v>
      </c>
      <c r="E290" s="84"/>
      <c r="F290" s="84"/>
      <c r="G290" s="84"/>
      <c r="H290" s="84"/>
      <c r="I290" s="84"/>
      <c r="J290" s="84"/>
      <c r="K290" s="107"/>
      <c r="L290" s="107"/>
      <c r="M290" s="107"/>
      <c r="N290" s="107"/>
      <c r="O290" s="107"/>
      <c r="P290" s="107"/>
      <c r="Q290" s="107"/>
      <c r="R290" s="107"/>
      <c r="S290" s="107"/>
      <c r="T290" s="72"/>
      <c r="U290" s="89"/>
      <c r="V290" s="155">
        <v>0</v>
      </c>
      <c r="W290" s="156"/>
      <c r="X290" s="156"/>
      <c r="Y290" s="156"/>
      <c r="Z290" s="156"/>
      <c r="AA290" s="156"/>
      <c r="AB290" s="156"/>
      <c r="AC290" s="157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</row>
    <row r="291" spans="1:76" s="45" customFormat="1" ht="4.5" customHeight="1" x14ac:dyDescent="0.3">
      <c r="B291" s="96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U291" s="97"/>
      <c r="V291" s="98"/>
      <c r="W291" s="98"/>
      <c r="X291" s="98"/>
      <c r="Y291" s="98"/>
      <c r="Z291" s="98"/>
      <c r="AA291" s="98"/>
      <c r="AB291" s="98"/>
      <c r="AC291" s="98"/>
      <c r="AD291" s="97"/>
      <c r="AE291" s="97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</row>
    <row r="292" spans="1:76" s="16" customFormat="1" ht="12.75" customHeight="1" x14ac:dyDescent="0.3">
      <c r="A292" s="93"/>
      <c r="B292" s="87"/>
      <c r="C292" s="23"/>
      <c r="D292" s="106" t="s">
        <v>40</v>
      </c>
      <c r="E292" s="84"/>
      <c r="F292" s="84"/>
      <c r="G292" s="84"/>
      <c r="H292" s="84"/>
      <c r="I292" s="84"/>
      <c r="J292" s="84"/>
      <c r="K292" s="107"/>
      <c r="L292" s="107"/>
      <c r="M292" s="107"/>
      <c r="N292" s="107"/>
      <c r="O292" s="107"/>
      <c r="P292" s="107"/>
      <c r="Q292" s="107"/>
      <c r="R292" s="107"/>
      <c r="S292" s="107"/>
      <c r="T292" s="72"/>
      <c r="U292" s="89"/>
      <c r="V292" s="155">
        <v>0</v>
      </c>
      <c r="W292" s="156"/>
      <c r="X292" s="156"/>
      <c r="Y292" s="156"/>
      <c r="Z292" s="156"/>
      <c r="AA292" s="156"/>
      <c r="AB292" s="156"/>
      <c r="AC292" s="157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</row>
    <row r="293" spans="1:76" s="45" customFormat="1" ht="4.5" customHeight="1" x14ac:dyDescent="0.3">
      <c r="B293" s="96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U293" s="97"/>
      <c r="V293" s="98"/>
      <c r="W293" s="98"/>
      <c r="X293" s="98"/>
      <c r="Y293" s="98"/>
      <c r="Z293" s="98"/>
      <c r="AA293" s="98"/>
      <c r="AB293" s="98"/>
      <c r="AC293" s="98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</row>
    <row r="294" spans="1:76" s="16" customFormat="1" ht="12.75" customHeight="1" x14ac:dyDescent="0.3">
      <c r="A294" s="93"/>
      <c r="B294" s="87"/>
      <c r="C294" s="23"/>
      <c r="D294" s="168" t="s">
        <v>14</v>
      </c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70"/>
      <c r="T294" s="72"/>
      <c r="U294" s="89"/>
      <c r="V294" s="155">
        <v>0</v>
      </c>
      <c r="W294" s="156"/>
      <c r="X294" s="156"/>
      <c r="Y294" s="156"/>
      <c r="Z294" s="156"/>
      <c r="AA294" s="156"/>
      <c r="AB294" s="156"/>
      <c r="AC294" s="157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</row>
    <row r="295" spans="1:76" s="16" customFormat="1" ht="5.25" customHeight="1" x14ac:dyDescent="0.3">
      <c r="A295" s="72"/>
      <c r="B295" s="72"/>
      <c r="C295" s="72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72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</row>
    <row r="296" spans="1:76" s="16" customFormat="1" ht="12.75" customHeight="1" x14ac:dyDescent="0.3">
      <c r="A296" s="93"/>
      <c r="B296" s="87"/>
      <c r="C296" s="23"/>
      <c r="D296" s="177" t="s">
        <v>77</v>
      </c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72"/>
      <c r="U296" s="115"/>
      <c r="V296" s="158">
        <f>SUM(V290:AC295)</f>
        <v>0</v>
      </c>
      <c r="W296" s="159"/>
      <c r="X296" s="159"/>
      <c r="Y296" s="159"/>
      <c r="Z296" s="159"/>
      <c r="AA296" s="159"/>
      <c r="AB296" s="159"/>
      <c r="AC296" s="160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B296" s="209"/>
      <c r="BC296" s="209"/>
      <c r="BD296" s="209"/>
      <c r="BE296" s="209"/>
      <c r="BF296" s="209"/>
      <c r="BG296" s="209"/>
      <c r="BH296" s="209"/>
      <c r="BI296" s="209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</row>
    <row r="297" spans="1:76" s="45" customFormat="1" ht="5.25" customHeight="1" x14ac:dyDescent="0.3">
      <c r="A297" s="46"/>
      <c r="B297" s="47"/>
      <c r="C297" s="4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46"/>
      <c r="U297" s="50"/>
      <c r="V297" s="51"/>
      <c r="W297" s="51"/>
      <c r="X297" s="51"/>
      <c r="Y297" s="51"/>
      <c r="Z297" s="51"/>
      <c r="AA297" s="51"/>
      <c r="AB297" s="51"/>
      <c r="AC297" s="51"/>
      <c r="AD297" s="51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</row>
    <row r="298" spans="1:76" s="16" customFormat="1" ht="12.75" customHeight="1" x14ac:dyDescent="0.3">
      <c r="A298" s="117"/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</row>
    <row r="299" spans="1:76" s="45" customFormat="1" ht="4.5" customHeight="1" x14ac:dyDescent="0.3">
      <c r="A299" s="101"/>
      <c r="B299" s="102"/>
      <c r="C299" s="10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01"/>
      <c r="U299" s="103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</row>
    <row r="300" spans="1:76" s="16" customFormat="1" ht="12.75" customHeight="1" x14ac:dyDescent="0.3">
      <c r="A300" s="93"/>
      <c r="B300" s="87" t="s">
        <v>149</v>
      </c>
      <c r="C300" s="23"/>
      <c r="D300" s="121" t="s">
        <v>133</v>
      </c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6"/>
      <c r="T300" s="127"/>
      <c r="U300" s="128"/>
      <c r="V300" s="161" t="s">
        <v>51</v>
      </c>
      <c r="W300" s="162"/>
      <c r="X300" s="162"/>
      <c r="Y300" s="162"/>
      <c r="Z300" s="162"/>
      <c r="AA300" s="162"/>
      <c r="AB300" s="162"/>
      <c r="AC300" s="163"/>
      <c r="AD300" s="105"/>
      <c r="AE300" s="105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</row>
    <row r="301" spans="1:76" s="45" customFormat="1" ht="4.5" customHeight="1" x14ac:dyDescent="0.3">
      <c r="B301" s="96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30"/>
      <c r="U301" s="131"/>
      <c r="V301" s="132"/>
      <c r="W301" s="132"/>
      <c r="X301" s="132"/>
      <c r="Y301" s="132"/>
      <c r="Z301" s="132"/>
      <c r="AA301" s="132"/>
      <c r="AB301" s="132"/>
      <c r="AC301" s="132"/>
      <c r="AD301" s="98"/>
      <c r="AE301" s="98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</row>
    <row r="302" spans="1:76" s="16" customFormat="1" ht="26.25" customHeight="1" x14ac:dyDescent="0.3">
      <c r="A302" s="93"/>
      <c r="B302" s="87"/>
      <c r="C302" s="23"/>
      <c r="D302" s="177" t="s">
        <v>180</v>
      </c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27"/>
      <c r="U302" s="133"/>
      <c r="V302" s="158">
        <f>SUM(V112+V139+V154+V171+V196+V223+V250+V273+V284+V296)</f>
        <v>0</v>
      </c>
      <c r="W302" s="159"/>
      <c r="X302" s="159"/>
      <c r="Y302" s="159"/>
      <c r="Z302" s="159"/>
      <c r="AA302" s="159"/>
      <c r="AB302" s="159"/>
      <c r="AC302" s="160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B302" s="209"/>
      <c r="BC302" s="209"/>
      <c r="BD302" s="209"/>
      <c r="BE302" s="209"/>
      <c r="BF302" s="209"/>
      <c r="BG302" s="209"/>
      <c r="BH302" s="209"/>
      <c r="BI302" s="209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</row>
    <row r="303" spans="1:76" s="45" customFormat="1" ht="4.5" customHeight="1" x14ac:dyDescent="0.3">
      <c r="B303" s="96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30"/>
      <c r="U303" s="131"/>
      <c r="V303" s="132"/>
      <c r="W303" s="132"/>
      <c r="X303" s="132"/>
      <c r="Y303" s="132"/>
      <c r="Z303" s="132"/>
      <c r="AA303" s="132"/>
      <c r="AB303" s="132"/>
      <c r="AC303" s="132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</row>
    <row r="304" spans="1:76" s="16" customFormat="1" ht="12.75" customHeight="1" x14ac:dyDescent="0.3">
      <c r="A304" s="93"/>
      <c r="D304" s="177" t="s">
        <v>135</v>
      </c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27"/>
      <c r="U304" s="128"/>
      <c r="V304" s="195">
        <f>IF((V302*10%)&gt;15000,15000,V302*10%)</f>
        <v>0</v>
      </c>
      <c r="W304" s="196"/>
      <c r="X304" s="196"/>
      <c r="Y304" s="196"/>
      <c r="Z304" s="196"/>
      <c r="AA304" s="196"/>
      <c r="AB304" s="196"/>
      <c r="AC304" s="197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</row>
    <row r="305" spans="1:76" s="16" customFormat="1" ht="12.75" customHeight="1" x14ac:dyDescent="0.3">
      <c r="A305" s="93"/>
      <c r="B305" s="87"/>
      <c r="C305" s="23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27"/>
      <c r="U305" s="128"/>
      <c r="V305" s="198"/>
      <c r="W305" s="199"/>
      <c r="X305" s="199"/>
      <c r="Y305" s="199"/>
      <c r="Z305" s="199"/>
      <c r="AA305" s="199"/>
      <c r="AB305" s="199"/>
      <c r="AC305" s="200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</row>
    <row r="306" spans="1:76" s="45" customFormat="1" ht="4.5" customHeight="1" x14ac:dyDescent="0.3">
      <c r="B306" s="96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30"/>
      <c r="U306" s="131"/>
      <c r="V306" s="132"/>
      <c r="W306" s="132"/>
      <c r="X306" s="132"/>
      <c r="Y306" s="132"/>
      <c r="Z306" s="132"/>
      <c r="AA306" s="132"/>
      <c r="AB306" s="132"/>
      <c r="AC306" s="132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</row>
    <row r="307" spans="1:76" s="16" customFormat="1" ht="24.75" customHeight="1" x14ac:dyDescent="0.3">
      <c r="A307" s="93"/>
      <c r="B307" s="87"/>
      <c r="C307" s="23"/>
      <c r="D307" s="177" t="s">
        <v>134</v>
      </c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27"/>
      <c r="U307" s="133"/>
      <c r="V307" s="158">
        <f>SUM(V302+V304)</f>
        <v>0</v>
      </c>
      <c r="W307" s="159"/>
      <c r="X307" s="159"/>
      <c r="Y307" s="159"/>
      <c r="Z307" s="159"/>
      <c r="AA307" s="159"/>
      <c r="AB307" s="159"/>
      <c r="AC307" s="160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</row>
    <row r="308" spans="1:76" s="45" customFormat="1" ht="4.5" customHeight="1" x14ac:dyDescent="0.3">
      <c r="B308" s="96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30"/>
      <c r="U308" s="131"/>
      <c r="V308" s="132"/>
      <c r="W308" s="132"/>
      <c r="X308" s="132"/>
      <c r="Y308" s="132"/>
      <c r="Z308" s="132"/>
      <c r="AA308" s="132"/>
      <c r="AB308" s="132"/>
      <c r="AC308" s="132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</row>
    <row r="309" spans="1:76" s="16" customFormat="1" ht="5.25" customHeight="1" x14ac:dyDescent="0.3">
      <c r="A309" s="48"/>
      <c r="B309" s="48"/>
      <c r="C309" s="48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5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</row>
    <row r="310" spans="1:76" s="16" customFormat="1" ht="24.75" customHeight="1" x14ac:dyDescent="0.3">
      <c r="A310" s="75"/>
      <c r="B310" s="74" t="s">
        <v>182</v>
      </c>
      <c r="C310" s="53"/>
      <c r="D310" s="194" t="s">
        <v>120</v>
      </c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27"/>
      <c r="U310" s="128"/>
      <c r="V310" s="203">
        <f>SUM(V115+V142+V157+V174+V199+V226+V253+V276+V304)</f>
        <v>0</v>
      </c>
      <c r="W310" s="204"/>
      <c r="X310" s="204"/>
      <c r="Y310" s="204"/>
      <c r="Z310" s="204"/>
      <c r="AA310" s="204"/>
      <c r="AB310" s="204"/>
      <c r="AC310" s="205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</row>
    <row r="311" spans="1:76" s="45" customFormat="1" ht="5.25" customHeight="1" x14ac:dyDescent="0.3">
      <c r="A311" s="46"/>
      <c r="B311" s="47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50"/>
      <c r="V311" s="51"/>
      <c r="W311" s="51"/>
      <c r="X311" s="51"/>
      <c r="Y311" s="51"/>
      <c r="Z311" s="51"/>
      <c r="AA311" s="51"/>
      <c r="AB311" s="51"/>
      <c r="AC311" s="51"/>
      <c r="AD311" s="51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</row>
    <row r="312" spans="1:76" ht="12.75" customHeight="1" thickBot="1" x14ac:dyDescent="0.35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</row>
    <row r="313" spans="1:76" ht="12.75" customHeight="1" x14ac:dyDescent="0.3"/>
    <row r="314" spans="1:76" ht="12.75" customHeight="1" x14ac:dyDescent="0.3"/>
    <row r="315" spans="1:76" ht="12.75" customHeight="1" x14ac:dyDescent="0.3"/>
    <row r="316" spans="1:76" ht="12.75" customHeight="1" x14ac:dyDescent="0.3"/>
    <row r="317" spans="1:76" ht="12.75" customHeight="1" x14ac:dyDescent="0.3"/>
    <row r="318" spans="1:76" ht="12.75" customHeight="1" x14ac:dyDescent="0.3"/>
    <row r="319" spans="1:76" ht="12.75" customHeight="1" x14ac:dyDescent="0.3"/>
    <row r="320" spans="1:76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</sheetData>
  <sheetProtection password="9590" sheet="1" objects="1" scenarios="1" selectLockedCells="1"/>
  <mergeCells count="209">
    <mergeCell ref="U79:AB79"/>
    <mergeCell ref="AE79:AL79"/>
    <mergeCell ref="U59:AB59"/>
    <mergeCell ref="AE59:AL59"/>
    <mergeCell ref="U61:AB61"/>
    <mergeCell ref="AE61:AL61"/>
    <mergeCell ref="U63:AB63"/>
    <mergeCell ref="AE63:AL63"/>
    <mergeCell ref="U65:AB65"/>
    <mergeCell ref="AE65:AL65"/>
    <mergeCell ref="U67:AB67"/>
    <mergeCell ref="AE67:AL67"/>
    <mergeCell ref="AE75:AL75"/>
    <mergeCell ref="AO75:AY75"/>
    <mergeCell ref="A6:AZ6"/>
    <mergeCell ref="U69:AB69"/>
    <mergeCell ref="AE69:AL69"/>
    <mergeCell ref="AO69:AY69"/>
    <mergeCell ref="U77:AB77"/>
    <mergeCell ref="AE77:AL77"/>
    <mergeCell ref="AO77:AY77"/>
    <mergeCell ref="D10:AY10"/>
    <mergeCell ref="F12:AY12"/>
    <mergeCell ref="F13:AY13"/>
    <mergeCell ref="D12:E12"/>
    <mergeCell ref="D13:E13"/>
    <mergeCell ref="AE54:AL54"/>
    <mergeCell ref="AO54:AY54"/>
    <mergeCell ref="U57:AB57"/>
    <mergeCell ref="AE57:AL57"/>
    <mergeCell ref="BB250:BI250"/>
    <mergeCell ref="BB273:BI273"/>
    <mergeCell ref="BB296:BI296"/>
    <mergeCell ref="BB284:BI284"/>
    <mergeCell ref="BB302:BI302"/>
    <mergeCell ref="BB112:BI112"/>
    <mergeCell ref="BB139:BI139"/>
    <mergeCell ref="BB154:BI154"/>
    <mergeCell ref="BB48:BI48"/>
    <mergeCell ref="BB171:BI171"/>
    <mergeCell ref="BB196:BI196"/>
    <mergeCell ref="BB223:BI223"/>
    <mergeCell ref="D284:S284"/>
    <mergeCell ref="V265:AC265"/>
    <mergeCell ref="V267:AC267"/>
    <mergeCell ref="V257:AC257"/>
    <mergeCell ref="V259:AC259"/>
    <mergeCell ref="V269:AC269"/>
    <mergeCell ref="D280:Q280"/>
    <mergeCell ref="D271:S271"/>
    <mergeCell ref="V271:AC271"/>
    <mergeCell ref="D288:S288"/>
    <mergeCell ref="D88:S88"/>
    <mergeCell ref="D248:S248"/>
    <mergeCell ref="V248:AC248"/>
    <mergeCell ref="V250:AC250"/>
    <mergeCell ref="V219:AC219"/>
    <mergeCell ref="V211:AC211"/>
    <mergeCell ref="V213:AC213"/>
    <mergeCell ref="V234:AC234"/>
    <mergeCell ref="V284:AC284"/>
    <mergeCell ref="V282:AC282"/>
    <mergeCell ref="D273:S273"/>
    <mergeCell ref="V276:AC276"/>
    <mergeCell ref="V236:AC236"/>
    <mergeCell ref="D246:S246"/>
    <mergeCell ref="V246:AC246"/>
    <mergeCell ref="V238:AC238"/>
    <mergeCell ref="V240:AC240"/>
    <mergeCell ref="V242:AC242"/>
    <mergeCell ref="D242:S242"/>
    <mergeCell ref="D240:S240"/>
    <mergeCell ref="V244:AC244"/>
    <mergeCell ref="V261:AC261"/>
    <mergeCell ref="V253:AC253"/>
    <mergeCell ref="D310:S310"/>
    <mergeCell ref="V304:AC305"/>
    <mergeCell ref="D223:S223"/>
    <mergeCell ref="D226:S226"/>
    <mergeCell ref="V226:AC226"/>
    <mergeCell ref="D221:S221"/>
    <mergeCell ref="V221:AC221"/>
    <mergeCell ref="V223:AC223"/>
    <mergeCell ref="V217:AC217"/>
    <mergeCell ref="D307:S307"/>
    <mergeCell ref="V307:AC307"/>
    <mergeCell ref="V288:AC288"/>
    <mergeCell ref="V290:AC290"/>
    <mergeCell ref="V292:AC292"/>
    <mergeCell ref="D294:S294"/>
    <mergeCell ref="V294:AC294"/>
    <mergeCell ref="D296:S296"/>
    <mergeCell ref="V296:AC296"/>
    <mergeCell ref="D302:S302"/>
    <mergeCell ref="V300:AC300"/>
    <mergeCell ref="D304:S305"/>
    <mergeCell ref="V310:AC310"/>
    <mergeCell ref="V302:AC302"/>
    <mergeCell ref="V280:AC280"/>
    <mergeCell ref="D253:S253"/>
    <mergeCell ref="D276:S276"/>
    <mergeCell ref="D196:S196"/>
    <mergeCell ref="V196:AC196"/>
    <mergeCell ref="V230:AC230"/>
    <mergeCell ref="V232:AC232"/>
    <mergeCell ref="V273:AC273"/>
    <mergeCell ref="V263:AC263"/>
    <mergeCell ref="V203:AC203"/>
    <mergeCell ref="V205:AC205"/>
    <mergeCell ref="V209:AC209"/>
    <mergeCell ref="V215:AC215"/>
    <mergeCell ref="V207:AC207"/>
    <mergeCell ref="D203:S203"/>
    <mergeCell ref="D230:S230"/>
    <mergeCell ref="D257:S257"/>
    <mergeCell ref="D250:S250"/>
    <mergeCell ref="D199:S199"/>
    <mergeCell ref="V199:AC199"/>
    <mergeCell ref="D194:S194"/>
    <mergeCell ref="V146:AC146"/>
    <mergeCell ref="V125:AC125"/>
    <mergeCell ref="D110:S110"/>
    <mergeCell ref="V123:AC123"/>
    <mergeCell ref="V186:AC186"/>
    <mergeCell ref="V171:AC171"/>
    <mergeCell ref="V180:AC180"/>
    <mergeCell ref="V182:AC182"/>
    <mergeCell ref="V184:AC184"/>
    <mergeCell ref="V188:AC188"/>
    <mergeCell ref="V192:AC192"/>
    <mergeCell ref="V194:AC194"/>
    <mergeCell ref="D157:S157"/>
    <mergeCell ref="D161:S161"/>
    <mergeCell ref="D178:S178"/>
    <mergeCell ref="V190:AC190"/>
    <mergeCell ref="D169:S169"/>
    <mergeCell ref="D137:S137"/>
    <mergeCell ref="V137:AC137"/>
    <mergeCell ref="V110:AC110"/>
    <mergeCell ref="V127:AC127"/>
    <mergeCell ref="V133:AC133"/>
    <mergeCell ref="V174:AC174"/>
    <mergeCell ref="V178:AC178"/>
    <mergeCell ref="V115:AC115"/>
    <mergeCell ref="V167:AC167"/>
    <mergeCell ref="V163:AC163"/>
    <mergeCell ref="V119:AC119"/>
    <mergeCell ref="V161:AC161"/>
    <mergeCell ref="V94:AC94"/>
    <mergeCell ref="V108:AC108"/>
    <mergeCell ref="V18:AY18"/>
    <mergeCell ref="V21:AY21"/>
    <mergeCell ref="V33:AC33"/>
    <mergeCell ref="V30:AC30"/>
    <mergeCell ref="V36:AC36"/>
    <mergeCell ref="V39:AC39"/>
    <mergeCell ref="V42:AC42"/>
    <mergeCell ref="V45:AC45"/>
    <mergeCell ref="U71:AB71"/>
    <mergeCell ref="AE71:AL71"/>
    <mergeCell ref="AO71:AY71"/>
    <mergeCell ref="U73:AB73"/>
    <mergeCell ref="AE73:AL73"/>
    <mergeCell ref="AO73:AY73"/>
    <mergeCell ref="U75:AB75"/>
    <mergeCell ref="V165:AC165"/>
    <mergeCell ref="A4:AZ4"/>
    <mergeCell ref="D39:S39"/>
    <mergeCell ref="D42:S42"/>
    <mergeCell ref="D45:S45"/>
    <mergeCell ref="V27:AC27"/>
    <mergeCell ref="D36:S36"/>
    <mergeCell ref="D11:AY11"/>
    <mergeCell ref="V169:AC169"/>
    <mergeCell ref="D48:S48"/>
    <mergeCell ref="D139:S139"/>
    <mergeCell ref="D142:S142"/>
    <mergeCell ref="V142:AC142"/>
    <mergeCell ref="D119:S119"/>
    <mergeCell ref="V98:AC98"/>
    <mergeCell ref="V106:AC106"/>
    <mergeCell ref="V100:AC100"/>
    <mergeCell ref="V112:AC112"/>
    <mergeCell ref="D112:S112"/>
    <mergeCell ref="D115:S115"/>
    <mergeCell ref="V48:AC48"/>
    <mergeCell ref="V90:AC90"/>
    <mergeCell ref="V92:AC92"/>
    <mergeCell ref="U54:AB54"/>
    <mergeCell ref="U81:AY82"/>
    <mergeCell ref="D174:S174"/>
    <mergeCell ref="V131:AC131"/>
    <mergeCell ref="V121:AC121"/>
    <mergeCell ref="V129:AC129"/>
    <mergeCell ref="V104:AC104"/>
    <mergeCell ref="V102:AC102"/>
    <mergeCell ref="V139:AC139"/>
    <mergeCell ref="V135:AC135"/>
    <mergeCell ref="V88:AC88"/>
    <mergeCell ref="V96:AC96"/>
    <mergeCell ref="V154:AC154"/>
    <mergeCell ref="D171:S171"/>
    <mergeCell ref="V148:AC148"/>
    <mergeCell ref="V150:AC150"/>
    <mergeCell ref="V157:AC157"/>
    <mergeCell ref="D152:S152"/>
    <mergeCell ref="V152:AC152"/>
    <mergeCell ref="D154:S154"/>
    <mergeCell ref="D146:S146"/>
  </mergeCells>
  <pageMargins left="0.23622047244094491" right="0.23622047244094491" top="0.74803149606299213" bottom="0.74803149606299213" header="0.31496062992125984" footer="0.31496062992125984"/>
  <pageSetup scale="101" orientation="portrait" r:id="rId1"/>
  <headerFooter>
    <oddFooter>&amp;R&amp;P de &amp;N</oddFooter>
  </headerFooter>
  <rowBreaks count="5" manualBreakCount="5">
    <brk id="50" max="16383" man="1"/>
    <brk id="84" max="16383" man="1"/>
    <brk id="144" max="16383" man="1"/>
    <brk id="201" max="16383" man="1"/>
    <brk id="2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-0.249977111117893"/>
  </sheetPr>
  <dimension ref="A1:BX421"/>
  <sheetViews>
    <sheetView showGridLines="0" showWhiteSpace="0" zoomScaleNormal="100" workbookViewId="0"/>
  </sheetViews>
  <sheetFormatPr baseColWidth="10" defaultColWidth="11.42578125" defaultRowHeight="16.5" x14ac:dyDescent="0.3"/>
  <cols>
    <col min="1" max="52" width="1.85546875" style="44" customWidth="1"/>
    <col min="53" max="53" width="1.7109375" style="44" customWidth="1"/>
    <col min="54" max="59" width="1.85546875" style="44" customWidth="1"/>
    <col min="60" max="60" width="1.7109375" style="44" customWidth="1"/>
    <col min="61" max="67" width="1.85546875" style="44" customWidth="1"/>
    <col min="68" max="16384" width="11.42578125" style="44"/>
  </cols>
  <sheetData>
    <row r="1" spans="1:70" s="16" customFormat="1" ht="12.75" x14ac:dyDescent="0.2">
      <c r="A1" s="13"/>
      <c r="B1" s="14"/>
      <c r="C1" s="15"/>
      <c r="AZ1" s="123" t="s">
        <v>3</v>
      </c>
    </row>
    <row r="2" spans="1:70" s="16" customFormat="1" ht="15.75" x14ac:dyDescent="0.25">
      <c r="B2" s="14"/>
      <c r="C2" s="15"/>
      <c r="AZ2" s="124" t="s">
        <v>4</v>
      </c>
    </row>
    <row r="3" spans="1:70" s="16" customFormat="1" ht="15.75" x14ac:dyDescent="0.25">
      <c r="B3" s="14"/>
      <c r="C3" s="15"/>
      <c r="AZ3" s="17" t="s">
        <v>178</v>
      </c>
    </row>
    <row r="4" spans="1:70" ht="16.5" customHeight="1" x14ac:dyDescent="0.3">
      <c r="A4" s="171" t="s">
        <v>179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71"/>
      <c r="BB4" s="71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s="76" customFormat="1" ht="15" customHeight="1" x14ac:dyDescent="0.3">
      <c r="A5" s="140" t="s">
        <v>188</v>
      </c>
      <c r="AZ5" s="75"/>
    </row>
    <row r="6" spans="1:70" ht="16.5" customHeight="1" x14ac:dyDescent="0.3">
      <c r="A6" s="210" t="s">
        <v>187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2"/>
    </row>
    <row r="7" spans="1:70" s="16" customFormat="1" ht="13.5" customHeight="1" x14ac:dyDescent="0.2">
      <c r="A7" s="151"/>
      <c r="B7" s="152"/>
      <c r="C7" s="152"/>
      <c r="D7" s="152"/>
      <c r="E7" s="152"/>
      <c r="F7" s="152"/>
      <c r="G7" s="15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</row>
    <row r="8" spans="1:70" ht="13.5" customHeight="1" x14ac:dyDescent="0.3">
      <c r="A8" s="42" t="s">
        <v>83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3"/>
      <c r="BB8" s="43"/>
      <c r="BC8" s="43"/>
    </row>
    <row r="9" spans="1:70" s="16" customFormat="1" ht="11.25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70" s="76" customFormat="1" x14ac:dyDescent="0.25">
      <c r="A10" s="73"/>
      <c r="B10" s="74" t="s">
        <v>1</v>
      </c>
      <c r="C10" s="75"/>
      <c r="D10" s="175" t="s">
        <v>154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75"/>
    </row>
    <row r="11" spans="1:70" s="76" customFormat="1" x14ac:dyDescent="0.25">
      <c r="A11" s="73"/>
      <c r="B11" s="74"/>
      <c r="C11" s="75"/>
      <c r="D11" s="175" t="s">
        <v>155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75"/>
    </row>
    <row r="12" spans="1:70" s="76" customFormat="1" ht="31.5" customHeight="1" x14ac:dyDescent="0.25">
      <c r="A12" s="73"/>
      <c r="B12" s="74"/>
      <c r="C12" s="75"/>
      <c r="D12" s="215" t="s">
        <v>128</v>
      </c>
      <c r="E12" s="215"/>
      <c r="F12" s="213" t="s">
        <v>130</v>
      </c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77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</row>
    <row r="13" spans="1:70" s="83" customFormat="1" x14ac:dyDescent="0.25">
      <c r="A13" s="79"/>
      <c r="B13" s="79"/>
      <c r="C13" s="80"/>
      <c r="D13" s="214" t="s">
        <v>129</v>
      </c>
      <c r="E13" s="214"/>
      <c r="F13" s="175" t="s">
        <v>157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81"/>
      <c r="BA13" s="82"/>
      <c r="BB13" s="82"/>
      <c r="BC13" s="82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</row>
    <row r="14" spans="1:70" s="16" customFormat="1" ht="16.5" customHeight="1" x14ac:dyDescent="0.2">
      <c r="A14" s="151" t="s">
        <v>177</v>
      </c>
      <c r="B14" s="72"/>
      <c r="C14" s="72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</row>
    <row r="15" spans="1:70" ht="13.5" customHeight="1" x14ac:dyDescent="0.3">
      <c r="A15" s="42" t="s">
        <v>151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3"/>
      <c r="BC15" s="43"/>
    </row>
    <row r="16" spans="1:70" s="16" customFormat="1" ht="12.75" customHeight="1" x14ac:dyDescent="0.2"/>
    <row r="17" spans="1:76" s="16" customFormat="1" ht="5.25" customHeight="1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76" s="16" customFormat="1" ht="12.75" customHeight="1" x14ac:dyDescent="0.2">
      <c r="A18" s="86"/>
      <c r="B18" s="87" t="s">
        <v>2</v>
      </c>
      <c r="C18" s="23" t="s">
        <v>5</v>
      </c>
      <c r="D18" s="88" t="s">
        <v>150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9"/>
      <c r="V18" s="227" t="str">
        <f>IF('A - Devis prévisionnel'!V18:AY18='B - Coût final'!AZ16," ",'A - Devis prévisionnel'!V18:AY18)</f>
        <v xml:space="preserve"> </v>
      </c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9"/>
      <c r="AZ18" s="89"/>
    </row>
    <row r="19" spans="1:76" s="16" customFormat="1" ht="5.25" customHeight="1" x14ac:dyDescent="0.2">
      <c r="A19" s="90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</row>
    <row r="20" spans="1:76" s="16" customFormat="1" ht="5.25" customHeigh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76" s="16" customFormat="1" ht="12.75" customHeight="1" x14ac:dyDescent="0.2">
      <c r="A21" s="93"/>
      <c r="B21" s="87" t="s">
        <v>6</v>
      </c>
      <c r="C21" s="23" t="s">
        <v>5</v>
      </c>
      <c r="D21" s="88" t="s">
        <v>122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89"/>
      <c r="V21" s="230" t="str">
        <f>IF('A - Devis prévisionnel'!V21:AY21='B - Coût final'!AZ16," ",'A - Devis prévisionnel'!V21:AY21)</f>
        <v xml:space="preserve"> </v>
      </c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2"/>
      <c r="AZ21" s="89"/>
    </row>
    <row r="22" spans="1:76" s="16" customFormat="1" ht="5.25" customHeight="1" x14ac:dyDescent="0.2">
      <c r="A22" s="91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94"/>
      <c r="W22" s="94"/>
      <c r="X22" s="94"/>
      <c r="Y22" s="94"/>
      <c r="Z22" s="94"/>
      <c r="AA22" s="94"/>
      <c r="AB22" s="94"/>
      <c r="AC22" s="94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</row>
    <row r="23" spans="1:76" s="16" customFormat="1" ht="12.75" customHeight="1" x14ac:dyDescent="0.3"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</row>
    <row r="24" spans="1:76" ht="13.5" customHeight="1" x14ac:dyDescent="0.3">
      <c r="A24" s="42" t="s">
        <v>152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</row>
    <row r="25" spans="1:76" s="68" customFormat="1" ht="13.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</row>
    <row r="26" spans="1:76" s="16" customFormat="1" ht="5.2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</row>
    <row r="27" spans="1:76" s="16" customFormat="1" ht="27" customHeight="1" x14ac:dyDescent="0.3">
      <c r="A27" s="93"/>
      <c r="B27" s="52" t="s">
        <v>107</v>
      </c>
      <c r="C27" s="2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72"/>
      <c r="T27" s="72"/>
      <c r="U27" s="89"/>
      <c r="V27" s="161" t="s">
        <v>88</v>
      </c>
      <c r="W27" s="162"/>
      <c r="X27" s="162"/>
      <c r="Y27" s="162"/>
      <c r="Z27" s="162"/>
      <c r="AA27" s="162"/>
      <c r="AB27" s="162"/>
      <c r="AC27" s="163"/>
      <c r="AD27" s="89"/>
      <c r="AE27" s="89"/>
      <c r="AF27" s="89"/>
      <c r="AG27" s="161" t="s">
        <v>89</v>
      </c>
      <c r="AH27" s="162"/>
      <c r="AI27" s="162"/>
      <c r="AJ27" s="162"/>
      <c r="AK27" s="162"/>
      <c r="AL27" s="162"/>
      <c r="AM27" s="162"/>
      <c r="AN27" s="163"/>
      <c r="AO27" s="89"/>
      <c r="AP27" s="89"/>
      <c r="AQ27" s="89"/>
      <c r="AR27" s="161" t="s">
        <v>45</v>
      </c>
      <c r="AS27" s="162"/>
      <c r="AT27" s="162"/>
      <c r="AU27" s="162"/>
      <c r="AV27" s="162"/>
      <c r="AW27" s="162"/>
      <c r="AX27" s="162"/>
      <c r="AY27" s="163"/>
      <c r="AZ27" s="89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</row>
    <row r="28" spans="1:76" s="45" customFormat="1" ht="4.5" customHeight="1" x14ac:dyDescent="0.3">
      <c r="B28" s="96"/>
      <c r="U28" s="97"/>
      <c r="V28" s="98"/>
      <c r="W28" s="98"/>
      <c r="X28" s="98"/>
      <c r="Y28" s="98"/>
      <c r="Z28" s="98"/>
      <c r="AA28" s="98"/>
      <c r="AB28" s="98"/>
      <c r="AC28" s="98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</row>
    <row r="29" spans="1:76" s="16" customFormat="1" ht="5.25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</row>
    <row r="30" spans="1:76" s="16" customFormat="1" ht="12.75" customHeight="1" x14ac:dyDescent="0.3">
      <c r="A30" s="93"/>
      <c r="B30" s="87" t="s">
        <v>41</v>
      </c>
      <c r="C30" s="23" t="s">
        <v>5</v>
      </c>
      <c r="D30" s="99" t="s">
        <v>153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89"/>
      <c r="V30" s="219">
        <f>'A - Devis prévisionnel'!V30:AC30</f>
        <v>0</v>
      </c>
      <c r="W30" s="159"/>
      <c r="X30" s="159"/>
      <c r="Y30" s="159"/>
      <c r="Z30" s="159"/>
      <c r="AA30" s="159"/>
      <c r="AB30" s="159"/>
      <c r="AC30" s="160"/>
      <c r="AD30" s="89"/>
      <c r="AE30" s="89"/>
      <c r="AF30" s="89"/>
      <c r="AG30" s="185">
        <v>0</v>
      </c>
      <c r="AH30" s="186"/>
      <c r="AI30" s="186"/>
      <c r="AJ30" s="186"/>
      <c r="AK30" s="186"/>
      <c r="AL30" s="186"/>
      <c r="AM30" s="186"/>
      <c r="AN30" s="187"/>
      <c r="AO30" s="89"/>
      <c r="AP30" s="89"/>
      <c r="AQ30" s="89"/>
      <c r="AR30" s="220">
        <f>SUM(AG30-V30)</f>
        <v>0</v>
      </c>
      <c r="AS30" s="221"/>
      <c r="AT30" s="221"/>
      <c r="AU30" s="221"/>
      <c r="AV30" s="221"/>
      <c r="AW30" s="221"/>
      <c r="AX30" s="221"/>
      <c r="AY30" s="222"/>
      <c r="AZ30" s="89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</row>
    <row r="31" spans="1:76" s="45" customFormat="1" ht="5.25" customHeight="1" x14ac:dyDescent="0.3">
      <c r="A31" s="46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0"/>
      <c r="V31" s="51"/>
      <c r="W31" s="51"/>
      <c r="X31" s="51"/>
      <c r="Y31" s="51"/>
      <c r="Z31" s="51"/>
      <c r="AA31" s="51"/>
      <c r="AB31" s="51"/>
      <c r="AC31" s="51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97"/>
      <c r="AZ31" s="97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</row>
    <row r="32" spans="1:76" s="16" customFormat="1" ht="5.25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</row>
    <row r="33" spans="1:76" s="16" customFormat="1" ht="12.75" customHeight="1" x14ac:dyDescent="0.3">
      <c r="A33" s="93"/>
      <c r="B33" s="100" t="s">
        <v>7</v>
      </c>
      <c r="C33" s="23" t="s">
        <v>5</v>
      </c>
      <c r="D33" s="88" t="s">
        <v>109</v>
      </c>
      <c r="E33" s="72"/>
      <c r="F33" s="72"/>
      <c r="G33" s="72"/>
      <c r="H33" s="72"/>
      <c r="I33" s="72"/>
      <c r="J33" s="72"/>
      <c r="K33" s="93"/>
      <c r="L33" s="93"/>
      <c r="M33" s="93"/>
      <c r="N33" s="93"/>
      <c r="O33" s="93"/>
      <c r="P33" s="93"/>
      <c r="Q33" s="93"/>
      <c r="R33" s="93"/>
      <c r="S33" s="93"/>
      <c r="T33" s="72"/>
      <c r="U33" s="89"/>
      <c r="V33" s="224">
        <f>'A - Devis prévisionnel'!V33:AC33</f>
        <v>0</v>
      </c>
      <c r="W33" s="225"/>
      <c r="X33" s="225"/>
      <c r="Y33" s="225"/>
      <c r="Z33" s="225"/>
      <c r="AA33" s="225"/>
      <c r="AB33" s="225"/>
      <c r="AC33" s="226"/>
      <c r="AD33" s="89"/>
      <c r="AE33" s="89"/>
      <c r="AF33" s="89"/>
      <c r="AG33" s="155">
        <v>0</v>
      </c>
      <c r="AH33" s="156"/>
      <c r="AI33" s="156"/>
      <c r="AJ33" s="156"/>
      <c r="AK33" s="156"/>
      <c r="AL33" s="156"/>
      <c r="AM33" s="156"/>
      <c r="AN33" s="157"/>
      <c r="AO33" s="89"/>
      <c r="AP33" s="89"/>
      <c r="AQ33" s="89"/>
      <c r="AR33" s="220">
        <f>SUM(AG33-V33)</f>
        <v>0</v>
      </c>
      <c r="AS33" s="221"/>
      <c r="AT33" s="221"/>
      <c r="AU33" s="221"/>
      <c r="AV33" s="221"/>
      <c r="AW33" s="221"/>
      <c r="AX33" s="221"/>
      <c r="AY33" s="222"/>
      <c r="AZ33" s="89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</row>
    <row r="34" spans="1:76" s="45" customFormat="1" ht="5.25" customHeight="1" x14ac:dyDescent="0.3">
      <c r="A34" s="46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50"/>
      <c r="V34" s="51"/>
      <c r="W34" s="51"/>
      <c r="X34" s="51"/>
      <c r="Y34" s="51"/>
      <c r="Z34" s="51"/>
      <c r="AA34" s="51"/>
      <c r="AB34" s="51"/>
      <c r="AC34" s="51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97"/>
      <c r="AZ34" s="97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</row>
    <row r="35" spans="1:76" s="16" customFormat="1" ht="5.25" customHeigh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</row>
    <row r="36" spans="1:76" s="16" customFormat="1" ht="12.75" customHeight="1" x14ac:dyDescent="0.3">
      <c r="A36" s="93"/>
      <c r="B36" s="87" t="s">
        <v>42</v>
      </c>
      <c r="C36" s="23" t="s">
        <v>5</v>
      </c>
      <c r="D36" s="223" t="str">
        <f>'A - Devis prévisionnel'!D36:S36</f>
        <v>Autre partenaire public (précisez)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72"/>
      <c r="U36" s="89"/>
      <c r="V36" s="224">
        <f>'A - Devis prévisionnel'!V36:AC36</f>
        <v>0</v>
      </c>
      <c r="W36" s="225"/>
      <c r="X36" s="225"/>
      <c r="Y36" s="225"/>
      <c r="Z36" s="225"/>
      <c r="AA36" s="225"/>
      <c r="AB36" s="225"/>
      <c r="AC36" s="226"/>
      <c r="AD36" s="89"/>
      <c r="AE36" s="89"/>
      <c r="AF36" s="89"/>
      <c r="AG36" s="155">
        <v>0</v>
      </c>
      <c r="AH36" s="156"/>
      <c r="AI36" s="156"/>
      <c r="AJ36" s="156"/>
      <c r="AK36" s="156"/>
      <c r="AL36" s="156"/>
      <c r="AM36" s="156"/>
      <c r="AN36" s="157"/>
      <c r="AO36" s="89"/>
      <c r="AP36" s="89"/>
      <c r="AQ36" s="89"/>
      <c r="AR36" s="220">
        <f>SUM(AG36-V36)</f>
        <v>0</v>
      </c>
      <c r="AS36" s="221"/>
      <c r="AT36" s="221"/>
      <c r="AU36" s="221"/>
      <c r="AV36" s="221"/>
      <c r="AW36" s="221"/>
      <c r="AX36" s="221"/>
      <c r="AY36" s="222"/>
      <c r="AZ36" s="89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</row>
    <row r="37" spans="1:76" s="45" customFormat="1" ht="5.25" customHeight="1" x14ac:dyDescent="0.3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/>
      <c r="V37" s="51"/>
      <c r="W37" s="51"/>
      <c r="X37" s="51"/>
      <c r="Y37" s="51"/>
      <c r="Z37" s="51"/>
      <c r="AA37" s="51"/>
      <c r="AB37" s="51"/>
      <c r="AC37" s="51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97"/>
      <c r="AZ37" s="97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</row>
    <row r="38" spans="1:76" s="16" customFormat="1" ht="5.25" customHeigh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</row>
    <row r="39" spans="1:76" s="16" customFormat="1" ht="12.75" customHeight="1" x14ac:dyDescent="0.3">
      <c r="A39" s="93"/>
      <c r="B39" s="87" t="s">
        <v>8</v>
      </c>
      <c r="C39" s="23" t="s">
        <v>5</v>
      </c>
      <c r="D39" s="223" t="str">
        <f>'A - Devis prévisionnel'!D39:S39</f>
        <v>Autre partenaire public (précisez)</v>
      </c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72"/>
      <c r="U39" s="89"/>
      <c r="V39" s="224">
        <f>'A - Devis prévisionnel'!V39:AC39</f>
        <v>0</v>
      </c>
      <c r="W39" s="225"/>
      <c r="X39" s="225"/>
      <c r="Y39" s="225"/>
      <c r="Z39" s="225"/>
      <c r="AA39" s="225"/>
      <c r="AB39" s="225"/>
      <c r="AC39" s="226"/>
      <c r="AD39" s="89"/>
      <c r="AE39" s="89"/>
      <c r="AF39" s="89"/>
      <c r="AG39" s="155">
        <v>0</v>
      </c>
      <c r="AH39" s="156"/>
      <c r="AI39" s="156"/>
      <c r="AJ39" s="156"/>
      <c r="AK39" s="156"/>
      <c r="AL39" s="156"/>
      <c r="AM39" s="156"/>
      <c r="AN39" s="157"/>
      <c r="AO39" s="89"/>
      <c r="AP39" s="89"/>
      <c r="AQ39" s="89"/>
      <c r="AR39" s="220">
        <f>SUM(AG39-V39)</f>
        <v>0</v>
      </c>
      <c r="AS39" s="221"/>
      <c r="AT39" s="221"/>
      <c r="AU39" s="221"/>
      <c r="AV39" s="221"/>
      <c r="AW39" s="221"/>
      <c r="AX39" s="221"/>
      <c r="AY39" s="222"/>
      <c r="AZ39" s="89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</row>
    <row r="40" spans="1:76" s="45" customFormat="1" ht="5.25" customHeight="1" x14ac:dyDescent="0.3">
      <c r="A40" s="46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50"/>
      <c r="V40" s="51"/>
      <c r="W40" s="51"/>
      <c r="X40" s="51"/>
      <c r="Y40" s="51"/>
      <c r="Z40" s="51"/>
      <c r="AA40" s="51"/>
      <c r="AB40" s="51"/>
      <c r="AC40" s="51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97"/>
      <c r="AZ40" s="97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</row>
    <row r="41" spans="1:76" s="16" customFormat="1" ht="5.2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</row>
    <row r="42" spans="1:76" s="16" customFormat="1" ht="12.75" customHeight="1" x14ac:dyDescent="0.3">
      <c r="A42" s="93"/>
      <c r="B42" s="87" t="s">
        <v>9</v>
      </c>
      <c r="C42" s="23" t="s">
        <v>5</v>
      </c>
      <c r="D42" s="223" t="str">
        <f>'A - Devis prévisionnel'!D42:S42</f>
        <v>Partenaire privé (précisez)</v>
      </c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72"/>
      <c r="U42" s="89"/>
      <c r="V42" s="224">
        <f>'A - Devis prévisionnel'!V42:AC42</f>
        <v>0</v>
      </c>
      <c r="W42" s="225"/>
      <c r="X42" s="225"/>
      <c r="Y42" s="225"/>
      <c r="Z42" s="225"/>
      <c r="AA42" s="225"/>
      <c r="AB42" s="225"/>
      <c r="AC42" s="226"/>
      <c r="AD42" s="89"/>
      <c r="AE42" s="89"/>
      <c r="AF42" s="89"/>
      <c r="AG42" s="155">
        <v>0</v>
      </c>
      <c r="AH42" s="156"/>
      <c r="AI42" s="156"/>
      <c r="AJ42" s="156"/>
      <c r="AK42" s="156"/>
      <c r="AL42" s="156"/>
      <c r="AM42" s="156"/>
      <c r="AN42" s="157"/>
      <c r="AO42" s="89"/>
      <c r="AP42" s="89"/>
      <c r="AQ42" s="89"/>
      <c r="AR42" s="220">
        <f>SUM(AG42-V42)</f>
        <v>0</v>
      </c>
      <c r="AS42" s="221"/>
      <c r="AT42" s="221"/>
      <c r="AU42" s="221"/>
      <c r="AV42" s="221"/>
      <c r="AW42" s="221"/>
      <c r="AX42" s="221"/>
      <c r="AY42" s="222"/>
      <c r="AZ42" s="89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</row>
    <row r="43" spans="1:76" s="45" customFormat="1" ht="5.25" customHeight="1" x14ac:dyDescent="0.3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50"/>
      <c r="V43" s="51"/>
      <c r="W43" s="51"/>
      <c r="X43" s="51"/>
      <c r="Y43" s="51"/>
      <c r="Z43" s="51"/>
      <c r="AA43" s="51"/>
      <c r="AB43" s="51"/>
      <c r="AC43" s="5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97"/>
      <c r="AZ43" s="97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</row>
    <row r="44" spans="1:76" s="16" customFormat="1" ht="5.2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</row>
    <row r="45" spans="1:76" s="16" customFormat="1" ht="12.75" customHeight="1" x14ac:dyDescent="0.3">
      <c r="A45" s="93"/>
      <c r="B45" s="87" t="s">
        <v>10</v>
      </c>
      <c r="C45" s="23" t="s">
        <v>5</v>
      </c>
      <c r="D45" s="223" t="str">
        <f>'A - Devis prévisionnel'!D45:S45</f>
        <v>Autre partenaire (précisez)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72"/>
      <c r="U45" s="89"/>
      <c r="V45" s="224">
        <f>'A - Devis prévisionnel'!V45:AC45</f>
        <v>0</v>
      </c>
      <c r="W45" s="225"/>
      <c r="X45" s="225"/>
      <c r="Y45" s="225"/>
      <c r="Z45" s="225"/>
      <c r="AA45" s="225"/>
      <c r="AB45" s="225"/>
      <c r="AC45" s="226"/>
      <c r="AD45" s="89"/>
      <c r="AE45" s="89"/>
      <c r="AF45" s="89"/>
      <c r="AG45" s="155">
        <v>0</v>
      </c>
      <c r="AH45" s="156"/>
      <c r="AI45" s="156"/>
      <c r="AJ45" s="156"/>
      <c r="AK45" s="156"/>
      <c r="AL45" s="156"/>
      <c r="AM45" s="156"/>
      <c r="AN45" s="157"/>
      <c r="AO45" s="89"/>
      <c r="AP45" s="89"/>
      <c r="AQ45" s="89"/>
      <c r="AR45" s="220">
        <f>SUM(AG45-V45)</f>
        <v>0</v>
      </c>
      <c r="AS45" s="221"/>
      <c r="AT45" s="221"/>
      <c r="AU45" s="221"/>
      <c r="AV45" s="221"/>
      <c r="AW45" s="221"/>
      <c r="AX45" s="221"/>
      <c r="AY45" s="222"/>
      <c r="AZ45" s="89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</row>
    <row r="46" spans="1:76" s="45" customFormat="1" ht="5.25" customHeight="1" x14ac:dyDescent="0.3">
      <c r="A46" s="46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50"/>
      <c r="V46" s="51"/>
      <c r="W46" s="51"/>
      <c r="X46" s="51"/>
      <c r="Y46" s="51"/>
      <c r="Z46" s="51"/>
      <c r="AA46" s="51"/>
      <c r="AB46" s="51"/>
      <c r="AC46" s="51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97"/>
      <c r="AZ46" s="97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</row>
    <row r="47" spans="1:76" s="16" customFormat="1" ht="5.2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</row>
    <row r="48" spans="1:76" s="16" customFormat="1" ht="12.75" customHeight="1" x14ac:dyDescent="0.3">
      <c r="A48" s="93"/>
      <c r="B48" s="87" t="s">
        <v>11</v>
      </c>
      <c r="C48" s="23"/>
      <c r="D48" s="176" t="s">
        <v>82</v>
      </c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72"/>
      <c r="U48" s="89"/>
      <c r="V48" s="158">
        <f>SUM(V30)+SUM(V33:AC45)</f>
        <v>0</v>
      </c>
      <c r="W48" s="159"/>
      <c r="X48" s="159"/>
      <c r="Y48" s="159"/>
      <c r="Z48" s="159"/>
      <c r="AA48" s="159"/>
      <c r="AB48" s="159"/>
      <c r="AC48" s="160"/>
      <c r="AD48" s="89"/>
      <c r="AE48" s="89"/>
      <c r="AF48" s="89"/>
      <c r="AG48" s="158">
        <f>SUM(AG30)+SUM(AG33:AN45)</f>
        <v>0</v>
      </c>
      <c r="AH48" s="159"/>
      <c r="AI48" s="159"/>
      <c r="AJ48" s="159"/>
      <c r="AK48" s="159"/>
      <c r="AL48" s="159"/>
      <c r="AM48" s="159"/>
      <c r="AN48" s="160"/>
      <c r="AO48" s="89"/>
      <c r="AP48" s="89"/>
      <c r="AQ48" s="89"/>
      <c r="AR48" s="236">
        <f>SUM(AG48-V48)</f>
        <v>0</v>
      </c>
      <c r="AS48" s="237"/>
      <c r="AT48" s="237"/>
      <c r="AU48" s="237"/>
      <c r="AV48" s="237"/>
      <c r="AW48" s="237"/>
      <c r="AX48" s="237"/>
      <c r="AY48" s="238"/>
      <c r="AZ48" s="89"/>
      <c r="BB48" s="209"/>
      <c r="BC48" s="209"/>
      <c r="BD48" s="209"/>
      <c r="BE48" s="209"/>
      <c r="BF48" s="209"/>
      <c r="BG48" s="209"/>
      <c r="BH48" s="209"/>
      <c r="BI48" s="209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</row>
    <row r="49" spans="1:76" s="45" customFormat="1" ht="5.25" customHeight="1" x14ac:dyDescent="0.3">
      <c r="A49" s="46"/>
      <c r="B49" s="4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0"/>
      <c r="V49" s="51"/>
      <c r="W49" s="51"/>
      <c r="X49" s="51"/>
      <c r="Y49" s="51"/>
      <c r="Z49" s="51"/>
      <c r="AA49" s="51"/>
      <c r="AB49" s="51"/>
      <c r="AC49" s="51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</row>
    <row r="50" spans="1:76" s="16" customFormat="1" ht="12.75" customHeight="1" x14ac:dyDescent="0.3"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</row>
    <row r="51" spans="1:76" ht="13.5" customHeight="1" x14ac:dyDescent="0.3">
      <c r="A51" s="42" t="s">
        <v>186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3"/>
      <c r="BB51" s="43"/>
    </row>
    <row r="52" spans="1:76" s="16" customFormat="1" ht="14.45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</row>
    <row r="53" spans="1:76" s="45" customFormat="1" ht="4.5" customHeight="1" x14ac:dyDescent="0.3">
      <c r="A53" s="101"/>
      <c r="B53" s="102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3"/>
      <c r="V53" s="104"/>
      <c r="W53" s="104"/>
      <c r="X53" s="104"/>
      <c r="Y53" s="104"/>
      <c r="Z53" s="104"/>
      <c r="AA53" s="104"/>
      <c r="AB53" s="104"/>
      <c r="AC53" s="104"/>
      <c r="AD53" s="104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</row>
    <row r="54" spans="1:76" s="16" customFormat="1" ht="16.5" customHeight="1" x14ac:dyDescent="0.3">
      <c r="A54" s="75"/>
      <c r="B54" s="74" t="s">
        <v>139</v>
      </c>
      <c r="C54" s="53" t="s">
        <v>5</v>
      </c>
      <c r="D54" s="206" t="s">
        <v>84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72"/>
      <c r="U54" s="89"/>
      <c r="V54" s="161" t="s">
        <v>51</v>
      </c>
      <c r="W54" s="162"/>
      <c r="X54" s="162"/>
      <c r="Y54" s="162"/>
      <c r="Z54" s="162"/>
      <c r="AA54" s="162"/>
      <c r="AB54" s="162"/>
      <c r="AC54" s="163"/>
      <c r="AD54" s="105"/>
      <c r="AE54" s="105"/>
      <c r="AF54" s="89"/>
      <c r="AG54" s="161" t="s">
        <v>44</v>
      </c>
      <c r="AH54" s="162"/>
      <c r="AI54" s="162"/>
      <c r="AJ54" s="162"/>
      <c r="AK54" s="162"/>
      <c r="AL54" s="162"/>
      <c r="AM54" s="162"/>
      <c r="AN54" s="163"/>
      <c r="AO54" s="89"/>
      <c r="AP54" s="89"/>
      <c r="AQ54" s="89"/>
      <c r="AR54" s="161" t="s">
        <v>45</v>
      </c>
      <c r="AS54" s="162"/>
      <c r="AT54" s="162"/>
      <c r="AU54" s="162"/>
      <c r="AV54" s="162"/>
      <c r="AW54" s="162"/>
      <c r="AX54" s="162"/>
      <c r="AY54" s="163"/>
      <c r="AZ54" s="89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</row>
    <row r="55" spans="1:76" s="45" customFormat="1" ht="4.5" customHeight="1" x14ac:dyDescent="0.3">
      <c r="B55" s="96"/>
      <c r="U55" s="97"/>
      <c r="V55" s="98"/>
      <c r="W55" s="98"/>
      <c r="X55" s="98"/>
      <c r="Y55" s="98"/>
      <c r="Z55" s="98"/>
      <c r="AA55" s="98"/>
      <c r="AB55" s="98"/>
      <c r="AC55" s="98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</row>
    <row r="56" spans="1:76" s="16" customFormat="1" ht="12.75" customHeight="1" x14ac:dyDescent="0.3">
      <c r="A56" s="93"/>
      <c r="B56" s="87"/>
      <c r="C56" s="23"/>
      <c r="D56" s="106" t="s">
        <v>13</v>
      </c>
      <c r="E56" s="84"/>
      <c r="F56" s="84"/>
      <c r="G56" s="84"/>
      <c r="H56" s="84"/>
      <c r="I56" s="84"/>
      <c r="J56" s="84"/>
      <c r="K56" s="107"/>
      <c r="L56" s="107"/>
      <c r="M56" s="107"/>
      <c r="N56" s="107"/>
      <c r="O56" s="107"/>
      <c r="P56" s="107"/>
      <c r="Q56" s="107"/>
      <c r="R56" s="107"/>
      <c r="S56" s="107"/>
      <c r="T56" s="72"/>
      <c r="U56" s="89"/>
      <c r="V56" s="224">
        <f>'A - Devis prévisionnel'!V90:AC90</f>
        <v>0</v>
      </c>
      <c r="W56" s="225"/>
      <c r="X56" s="225"/>
      <c r="Y56" s="225"/>
      <c r="Z56" s="225"/>
      <c r="AA56" s="225"/>
      <c r="AB56" s="225"/>
      <c r="AC56" s="226"/>
      <c r="AD56" s="89"/>
      <c r="AE56" s="89"/>
      <c r="AF56" s="89"/>
      <c r="AG56" s="155">
        <v>0</v>
      </c>
      <c r="AH56" s="156"/>
      <c r="AI56" s="156"/>
      <c r="AJ56" s="156"/>
      <c r="AK56" s="156"/>
      <c r="AL56" s="156"/>
      <c r="AM56" s="156"/>
      <c r="AN56" s="157"/>
      <c r="AO56" s="89"/>
      <c r="AP56" s="89"/>
      <c r="AQ56" s="89"/>
      <c r="AR56" s="220">
        <f>SUM(V56-AG56)</f>
        <v>0</v>
      </c>
      <c r="AS56" s="221"/>
      <c r="AT56" s="221"/>
      <c r="AU56" s="221"/>
      <c r="AV56" s="221"/>
      <c r="AW56" s="221"/>
      <c r="AX56" s="221"/>
      <c r="AY56" s="222"/>
      <c r="AZ56" s="89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</row>
    <row r="57" spans="1:76" s="45" customFormat="1" ht="4.5" customHeight="1" x14ac:dyDescent="0.3">
      <c r="B57" s="96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U57" s="97"/>
      <c r="V57" s="98"/>
      <c r="W57" s="98"/>
      <c r="X57" s="98"/>
      <c r="Y57" s="98"/>
      <c r="Z57" s="98"/>
      <c r="AA57" s="98"/>
      <c r="AB57" s="98"/>
      <c r="AC57" s="98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</row>
    <row r="58" spans="1:76" s="16" customFormat="1" ht="12.75" customHeight="1" x14ac:dyDescent="0.3">
      <c r="A58" s="93"/>
      <c r="B58" s="87"/>
      <c r="C58" s="23"/>
      <c r="D58" s="106" t="s">
        <v>72</v>
      </c>
      <c r="E58" s="84"/>
      <c r="F58" s="84"/>
      <c r="G58" s="84"/>
      <c r="H58" s="84"/>
      <c r="I58" s="84"/>
      <c r="J58" s="84"/>
      <c r="K58" s="107"/>
      <c r="L58" s="107"/>
      <c r="M58" s="107"/>
      <c r="N58" s="107"/>
      <c r="O58" s="107"/>
      <c r="P58" s="107"/>
      <c r="Q58" s="107"/>
      <c r="R58" s="107"/>
      <c r="S58" s="107"/>
      <c r="T58" s="84"/>
      <c r="U58" s="89"/>
      <c r="V58" s="224">
        <f>'A - Devis prévisionnel'!V92:AC92</f>
        <v>0</v>
      </c>
      <c r="W58" s="225"/>
      <c r="X58" s="225"/>
      <c r="Y58" s="225"/>
      <c r="Z58" s="225"/>
      <c r="AA58" s="225"/>
      <c r="AB58" s="225"/>
      <c r="AC58" s="226"/>
      <c r="AD58" s="89"/>
      <c r="AE58" s="89"/>
      <c r="AF58" s="89"/>
      <c r="AG58" s="155">
        <v>0</v>
      </c>
      <c r="AH58" s="156"/>
      <c r="AI58" s="156"/>
      <c r="AJ58" s="156"/>
      <c r="AK58" s="156"/>
      <c r="AL58" s="156"/>
      <c r="AM58" s="156"/>
      <c r="AN58" s="157"/>
      <c r="AO58" s="89"/>
      <c r="AP58" s="89"/>
      <c r="AQ58" s="89"/>
      <c r="AR58" s="220">
        <f>SUM(V58-AG58)</f>
        <v>0</v>
      </c>
      <c r="AS58" s="221"/>
      <c r="AT58" s="221"/>
      <c r="AU58" s="221"/>
      <c r="AV58" s="221"/>
      <c r="AW58" s="221"/>
      <c r="AX58" s="221"/>
      <c r="AY58" s="222"/>
      <c r="AZ58" s="89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</row>
    <row r="59" spans="1:76" s="45" customFormat="1" ht="4.5" customHeight="1" x14ac:dyDescent="0.3">
      <c r="B59" s="96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U59" s="97"/>
      <c r="V59" s="98"/>
      <c r="W59" s="98"/>
      <c r="X59" s="98"/>
      <c r="Y59" s="98"/>
      <c r="Z59" s="98"/>
      <c r="AA59" s="98"/>
      <c r="AB59" s="98"/>
      <c r="AC59" s="98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</row>
    <row r="60" spans="1:76" s="16" customFormat="1" ht="12.75" customHeight="1" x14ac:dyDescent="0.3">
      <c r="A60" s="93"/>
      <c r="B60" s="87"/>
      <c r="C60" s="23"/>
      <c r="D60" s="106" t="s">
        <v>46</v>
      </c>
      <c r="E60" s="84"/>
      <c r="F60" s="84"/>
      <c r="G60" s="84"/>
      <c r="H60" s="84"/>
      <c r="I60" s="84"/>
      <c r="J60" s="84"/>
      <c r="K60" s="107"/>
      <c r="L60" s="107"/>
      <c r="M60" s="107"/>
      <c r="N60" s="107"/>
      <c r="O60" s="107"/>
      <c r="P60" s="107"/>
      <c r="Q60" s="107"/>
      <c r="R60" s="107"/>
      <c r="S60" s="107"/>
      <c r="T60" s="72"/>
      <c r="U60" s="89"/>
      <c r="V60" s="224">
        <f>'A - Devis prévisionnel'!V94:AC94</f>
        <v>0</v>
      </c>
      <c r="W60" s="225"/>
      <c r="X60" s="225"/>
      <c r="Y60" s="225"/>
      <c r="Z60" s="225"/>
      <c r="AA60" s="225"/>
      <c r="AB60" s="225"/>
      <c r="AC60" s="226"/>
      <c r="AD60" s="89"/>
      <c r="AE60" s="89"/>
      <c r="AF60" s="89"/>
      <c r="AG60" s="155">
        <v>0</v>
      </c>
      <c r="AH60" s="156"/>
      <c r="AI60" s="156"/>
      <c r="AJ60" s="156"/>
      <c r="AK60" s="156"/>
      <c r="AL60" s="156"/>
      <c r="AM60" s="156"/>
      <c r="AN60" s="157"/>
      <c r="AO60" s="89"/>
      <c r="AP60" s="89"/>
      <c r="AQ60" s="89"/>
      <c r="AR60" s="220">
        <f>SUM(V60-AG60)</f>
        <v>0</v>
      </c>
      <c r="AS60" s="221"/>
      <c r="AT60" s="221"/>
      <c r="AU60" s="221"/>
      <c r="AV60" s="221"/>
      <c r="AW60" s="221"/>
      <c r="AX60" s="221"/>
      <c r="AY60" s="222"/>
      <c r="AZ60" s="89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</row>
    <row r="61" spans="1:76" s="45" customFormat="1" ht="4.5" customHeight="1" x14ac:dyDescent="0.3">
      <c r="B61" s="96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U61" s="97"/>
      <c r="V61" s="98"/>
      <c r="W61" s="98"/>
      <c r="X61" s="98"/>
      <c r="Y61" s="98"/>
      <c r="Z61" s="98"/>
      <c r="AA61" s="98"/>
      <c r="AB61" s="98"/>
      <c r="AC61" s="98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</row>
    <row r="62" spans="1:76" s="16" customFormat="1" ht="12.75" customHeight="1" x14ac:dyDescent="0.3">
      <c r="A62" s="93"/>
      <c r="B62" s="87"/>
      <c r="C62" s="23"/>
      <c r="D62" s="107" t="s">
        <v>47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72"/>
      <c r="U62" s="89"/>
      <c r="V62" s="224">
        <f>'A - Devis prévisionnel'!V96:AC96</f>
        <v>0</v>
      </c>
      <c r="W62" s="225"/>
      <c r="X62" s="225"/>
      <c r="Y62" s="225"/>
      <c r="Z62" s="225"/>
      <c r="AA62" s="225"/>
      <c r="AB62" s="225"/>
      <c r="AC62" s="226"/>
      <c r="AD62" s="89"/>
      <c r="AE62" s="89"/>
      <c r="AF62" s="89"/>
      <c r="AG62" s="155">
        <v>0</v>
      </c>
      <c r="AH62" s="156"/>
      <c r="AI62" s="156"/>
      <c r="AJ62" s="156"/>
      <c r="AK62" s="156"/>
      <c r="AL62" s="156"/>
      <c r="AM62" s="156"/>
      <c r="AN62" s="157"/>
      <c r="AO62" s="89"/>
      <c r="AP62" s="89"/>
      <c r="AQ62" s="89"/>
      <c r="AR62" s="220">
        <f>SUM(V62-AG62)</f>
        <v>0</v>
      </c>
      <c r="AS62" s="221"/>
      <c r="AT62" s="221"/>
      <c r="AU62" s="221"/>
      <c r="AV62" s="221"/>
      <c r="AW62" s="221"/>
      <c r="AX62" s="221"/>
      <c r="AY62" s="222"/>
      <c r="AZ62" s="89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</row>
    <row r="63" spans="1:76" s="45" customFormat="1" ht="4.5" customHeight="1" x14ac:dyDescent="0.3">
      <c r="B63" s="96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U63" s="97"/>
      <c r="V63" s="98"/>
      <c r="W63" s="98"/>
      <c r="X63" s="98"/>
      <c r="Y63" s="98"/>
      <c r="Z63" s="98"/>
      <c r="AA63" s="98"/>
      <c r="AB63" s="98"/>
      <c r="AC63" s="98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</row>
    <row r="64" spans="1:76" s="16" customFormat="1" ht="12.75" customHeight="1" x14ac:dyDescent="0.3">
      <c r="A64" s="93"/>
      <c r="B64" s="87"/>
      <c r="C64" s="23"/>
      <c r="D64" s="107" t="s">
        <v>48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72"/>
      <c r="U64" s="89"/>
      <c r="V64" s="224">
        <f>'A - Devis prévisionnel'!V98:AC98</f>
        <v>0</v>
      </c>
      <c r="W64" s="225"/>
      <c r="X64" s="225"/>
      <c r="Y64" s="225"/>
      <c r="Z64" s="225"/>
      <c r="AA64" s="225"/>
      <c r="AB64" s="225"/>
      <c r="AC64" s="226"/>
      <c r="AD64" s="89"/>
      <c r="AE64" s="89"/>
      <c r="AF64" s="89"/>
      <c r="AG64" s="155">
        <v>0</v>
      </c>
      <c r="AH64" s="156"/>
      <c r="AI64" s="156"/>
      <c r="AJ64" s="156"/>
      <c r="AK64" s="156"/>
      <c r="AL64" s="156"/>
      <c r="AM64" s="156"/>
      <c r="AN64" s="157"/>
      <c r="AO64" s="89"/>
      <c r="AP64" s="89"/>
      <c r="AQ64" s="89"/>
      <c r="AR64" s="220">
        <f>SUM(V64-AG64)</f>
        <v>0</v>
      </c>
      <c r="AS64" s="221"/>
      <c r="AT64" s="221"/>
      <c r="AU64" s="221"/>
      <c r="AV64" s="221"/>
      <c r="AW64" s="221"/>
      <c r="AX64" s="221"/>
      <c r="AY64" s="222"/>
      <c r="AZ64" s="89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</row>
    <row r="65" spans="1:76" s="45" customFormat="1" ht="4.5" customHeight="1" x14ac:dyDescent="0.3">
      <c r="B65" s="96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U65" s="97"/>
      <c r="V65" s="98"/>
      <c r="W65" s="98"/>
      <c r="X65" s="98"/>
      <c r="Y65" s="98"/>
      <c r="Z65" s="98"/>
      <c r="AA65" s="98"/>
      <c r="AB65" s="98"/>
      <c r="AC65" s="98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</row>
    <row r="66" spans="1:76" s="16" customFormat="1" ht="12.75" customHeight="1" x14ac:dyDescent="0.3">
      <c r="A66" s="93"/>
      <c r="B66" s="87"/>
      <c r="C66" s="23"/>
      <c r="D66" s="107" t="s">
        <v>49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72"/>
      <c r="U66" s="89"/>
      <c r="V66" s="224">
        <f>'A - Devis prévisionnel'!V100:AC100</f>
        <v>0</v>
      </c>
      <c r="W66" s="225"/>
      <c r="X66" s="225"/>
      <c r="Y66" s="225"/>
      <c r="Z66" s="225"/>
      <c r="AA66" s="225"/>
      <c r="AB66" s="225"/>
      <c r="AC66" s="226"/>
      <c r="AD66" s="89"/>
      <c r="AE66" s="89"/>
      <c r="AF66" s="89"/>
      <c r="AG66" s="155">
        <v>0</v>
      </c>
      <c r="AH66" s="156"/>
      <c r="AI66" s="156"/>
      <c r="AJ66" s="156"/>
      <c r="AK66" s="156"/>
      <c r="AL66" s="156"/>
      <c r="AM66" s="156"/>
      <c r="AN66" s="157"/>
      <c r="AO66" s="89"/>
      <c r="AP66" s="89"/>
      <c r="AQ66" s="89"/>
      <c r="AR66" s="220">
        <f>SUM(V66-AG66)</f>
        <v>0</v>
      </c>
      <c r="AS66" s="221"/>
      <c r="AT66" s="221"/>
      <c r="AU66" s="221"/>
      <c r="AV66" s="221"/>
      <c r="AW66" s="221"/>
      <c r="AX66" s="221"/>
      <c r="AY66" s="222"/>
      <c r="AZ66" s="89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</row>
    <row r="67" spans="1:76" s="45" customFormat="1" ht="4.5" customHeight="1" x14ac:dyDescent="0.3">
      <c r="B67" s="96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U67" s="97"/>
      <c r="V67" s="98"/>
      <c r="W67" s="98"/>
      <c r="X67" s="98"/>
      <c r="Y67" s="98"/>
      <c r="Z67" s="98"/>
      <c r="AA67" s="98"/>
      <c r="AB67" s="98"/>
      <c r="AC67" s="98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</row>
    <row r="68" spans="1:76" s="16" customFormat="1" ht="12.75" customHeight="1" x14ac:dyDescent="0.3">
      <c r="A68" s="93"/>
      <c r="B68" s="87"/>
      <c r="C68" s="23"/>
      <c r="D68" s="106" t="s">
        <v>92</v>
      </c>
      <c r="E68" s="84"/>
      <c r="F68" s="84"/>
      <c r="G68" s="84"/>
      <c r="H68" s="84"/>
      <c r="I68" s="84"/>
      <c r="J68" s="84"/>
      <c r="K68" s="107"/>
      <c r="L68" s="107"/>
      <c r="M68" s="107"/>
      <c r="N68" s="107"/>
      <c r="O68" s="107"/>
      <c r="P68" s="107"/>
      <c r="Q68" s="107"/>
      <c r="R68" s="107"/>
      <c r="S68" s="107"/>
      <c r="T68" s="72"/>
      <c r="U68" s="89"/>
      <c r="V68" s="224">
        <f>'A - Devis prévisionnel'!V102:AC102</f>
        <v>0</v>
      </c>
      <c r="W68" s="225"/>
      <c r="X68" s="225"/>
      <c r="Y68" s="225"/>
      <c r="Z68" s="225"/>
      <c r="AA68" s="225"/>
      <c r="AB68" s="225"/>
      <c r="AC68" s="226"/>
      <c r="AD68" s="89"/>
      <c r="AE68" s="89"/>
      <c r="AF68" s="89"/>
      <c r="AG68" s="155">
        <v>0</v>
      </c>
      <c r="AH68" s="156"/>
      <c r="AI68" s="156"/>
      <c r="AJ68" s="156"/>
      <c r="AK68" s="156"/>
      <c r="AL68" s="156"/>
      <c r="AM68" s="156"/>
      <c r="AN68" s="157"/>
      <c r="AO68" s="89"/>
      <c r="AP68" s="89"/>
      <c r="AQ68" s="89"/>
      <c r="AR68" s="220">
        <f>SUM(V68-AG68)</f>
        <v>0</v>
      </c>
      <c r="AS68" s="221"/>
      <c r="AT68" s="221"/>
      <c r="AU68" s="221"/>
      <c r="AV68" s="221"/>
      <c r="AW68" s="221"/>
      <c r="AX68" s="221"/>
      <c r="AY68" s="222"/>
      <c r="AZ68" s="89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</row>
    <row r="69" spans="1:76" s="45" customFormat="1" ht="4.5" customHeight="1" x14ac:dyDescent="0.3">
      <c r="B69" s="96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U69" s="97"/>
      <c r="V69" s="98"/>
      <c r="W69" s="98"/>
      <c r="X69" s="98"/>
      <c r="Y69" s="98"/>
      <c r="Z69" s="98"/>
      <c r="AA69" s="98"/>
      <c r="AB69" s="98"/>
      <c r="AC69" s="98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</row>
    <row r="70" spans="1:76" s="16" customFormat="1" ht="12.75" customHeight="1" x14ac:dyDescent="0.3">
      <c r="A70" s="93"/>
      <c r="B70" s="87"/>
      <c r="C70" s="23"/>
      <c r="D70" s="106" t="s">
        <v>93</v>
      </c>
      <c r="E70" s="84"/>
      <c r="F70" s="84"/>
      <c r="G70" s="84"/>
      <c r="H70" s="84"/>
      <c r="I70" s="84"/>
      <c r="J70" s="84"/>
      <c r="K70" s="107"/>
      <c r="L70" s="107"/>
      <c r="M70" s="107"/>
      <c r="N70" s="107"/>
      <c r="O70" s="107"/>
      <c r="P70" s="107"/>
      <c r="Q70" s="107"/>
      <c r="R70" s="107"/>
      <c r="S70" s="107"/>
      <c r="T70" s="72"/>
      <c r="U70" s="89"/>
      <c r="V70" s="224">
        <f>'A - Devis prévisionnel'!V104:AC104</f>
        <v>0</v>
      </c>
      <c r="W70" s="225"/>
      <c r="X70" s="225"/>
      <c r="Y70" s="225"/>
      <c r="Z70" s="225"/>
      <c r="AA70" s="225"/>
      <c r="AB70" s="225"/>
      <c r="AC70" s="226"/>
      <c r="AD70" s="89"/>
      <c r="AE70" s="89"/>
      <c r="AF70" s="89"/>
      <c r="AG70" s="155">
        <v>0</v>
      </c>
      <c r="AH70" s="156"/>
      <c r="AI70" s="156"/>
      <c r="AJ70" s="156"/>
      <c r="AK70" s="156"/>
      <c r="AL70" s="156"/>
      <c r="AM70" s="156"/>
      <c r="AN70" s="157"/>
      <c r="AO70" s="89"/>
      <c r="AP70" s="89"/>
      <c r="AQ70" s="89"/>
      <c r="AR70" s="220">
        <f>SUM(V70-AG70)</f>
        <v>0</v>
      </c>
      <c r="AS70" s="221"/>
      <c r="AT70" s="221"/>
      <c r="AU70" s="221"/>
      <c r="AV70" s="221"/>
      <c r="AW70" s="221"/>
      <c r="AX70" s="221"/>
      <c r="AY70" s="222"/>
      <c r="AZ70" s="89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</row>
    <row r="71" spans="1:76" s="45" customFormat="1" ht="4.5" customHeight="1" x14ac:dyDescent="0.3">
      <c r="B71" s="96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U71" s="97"/>
      <c r="V71" s="98"/>
      <c r="W71" s="98"/>
      <c r="X71" s="98"/>
      <c r="Y71" s="98"/>
      <c r="Z71" s="98"/>
      <c r="AA71" s="98"/>
      <c r="AB71" s="98"/>
      <c r="AC71" s="98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</row>
    <row r="72" spans="1:76" s="16" customFormat="1" ht="12.75" customHeight="1" x14ac:dyDescent="0.3">
      <c r="A72" s="93"/>
      <c r="B72" s="87"/>
      <c r="C72" s="23"/>
      <c r="D72" s="107" t="s">
        <v>50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72"/>
      <c r="U72" s="89"/>
      <c r="V72" s="224">
        <f>'A - Devis prévisionnel'!V106:AC106</f>
        <v>0</v>
      </c>
      <c r="W72" s="225"/>
      <c r="X72" s="225"/>
      <c r="Y72" s="225"/>
      <c r="Z72" s="225"/>
      <c r="AA72" s="225"/>
      <c r="AB72" s="225"/>
      <c r="AC72" s="226"/>
      <c r="AD72" s="89"/>
      <c r="AE72" s="89"/>
      <c r="AF72" s="89"/>
      <c r="AG72" s="155">
        <v>0</v>
      </c>
      <c r="AH72" s="156"/>
      <c r="AI72" s="156"/>
      <c r="AJ72" s="156"/>
      <c r="AK72" s="156"/>
      <c r="AL72" s="156"/>
      <c r="AM72" s="156"/>
      <c r="AN72" s="157"/>
      <c r="AO72" s="89"/>
      <c r="AP72" s="89"/>
      <c r="AQ72" s="89"/>
      <c r="AR72" s="220">
        <f>SUM(V72-AG72)</f>
        <v>0</v>
      </c>
      <c r="AS72" s="221"/>
      <c r="AT72" s="221"/>
      <c r="AU72" s="221"/>
      <c r="AV72" s="221"/>
      <c r="AW72" s="221"/>
      <c r="AX72" s="221"/>
      <c r="AY72" s="222"/>
      <c r="AZ72" s="89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</row>
    <row r="73" spans="1:76" s="45" customFormat="1" ht="4.5" customHeight="1" x14ac:dyDescent="0.3">
      <c r="B73" s="96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U73" s="97"/>
      <c r="V73" s="98"/>
      <c r="W73" s="98"/>
      <c r="X73" s="98"/>
      <c r="Y73" s="98"/>
      <c r="Z73" s="98"/>
      <c r="AA73" s="98"/>
      <c r="AB73" s="98"/>
      <c r="AC73" s="98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</row>
    <row r="74" spans="1:76" s="16" customFormat="1" ht="12.75" customHeight="1" x14ac:dyDescent="0.3">
      <c r="A74" s="93"/>
      <c r="B74" s="87"/>
      <c r="C74" s="23"/>
      <c r="D74" s="106" t="s">
        <v>19</v>
      </c>
      <c r="E74" s="84"/>
      <c r="F74" s="84"/>
      <c r="G74" s="84"/>
      <c r="H74" s="84"/>
      <c r="I74" s="84"/>
      <c r="J74" s="84"/>
      <c r="K74" s="107"/>
      <c r="L74" s="107"/>
      <c r="M74" s="107"/>
      <c r="N74" s="107"/>
      <c r="O74" s="107"/>
      <c r="P74" s="107"/>
      <c r="Q74" s="107"/>
      <c r="R74" s="107"/>
      <c r="S74" s="107"/>
      <c r="T74" s="72"/>
      <c r="U74" s="89"/>
      <c r="V74" s="224">
        <f>'A - Devis prévisionnel'!V108:AC108</f>
        <v>0</v>
      </c>
      <c r="W74" s="225"/>
      <c r="X74" s="225"/>
      <c r="Y74" s="225"/>
      <c r="Z74" s="225"/>
      <c r="AA74" s="225"/>
      <c r="AB74" s="225"/>
      <c r="AC74" s="226"/>
      <c r="AD74" s="89"/>
      <c r="AE74" s="89"/>
      <c r="AF74" s="89"/>
      <c r="AG74" s="155">
        <v>0</v>
      </c>
      <c r="AH74" s="156"/>
      <c r="AI74" s="156"/>
      <c r="AJ74" s="156"/>
      <c r="AK74" s="156"/>
      <c r="AL74" s="156"/>
      <c r="AM74" s="156"/>
      <c r="AN74" s="157"/>
      <c r="AO74" s="89"/>
      <c r="AP74" s="89"/>
      <c r="AQ74" s="89"/>
      <c r="AR74" s="220">
        <f>SUM(V74-AG74)</f>
        <v>0</v>
      </c>
      <c r="AS74" s="221"/>
      <c r="AT74" s="221"/>
      <c r="AU74" s="221"/>
      <c r="AV74" s="221"/>
      <c r="AW74" s="221"/>
      <c r="AX74" s="221"/>
      <c r="AY74" s="222"/>
      <c r="AZ74" s="89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</row>
    <row r="75" spans="1:76" s="45" customFormat="1" ht="4.5" customHeight="1" x14ac:dyDescent="0.3">
      <c r="B75" s="96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U75" s="97"/>
      <c r="V75" s="98"/>
      <c r="W75" s="98"/>
      <c r="X75" s="98"/>
      <c r="Y75" s="98"/>
      <c r="Z75" s="98"/>
      <c r="AA75" s="98"/>
      <c r="AB75" s="98"/>
      <c r="AC75" s="98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</row>
    <row r="76" spans="1:76" s="16" customFormat="1" ht="12.75" customHeight="1" x14ac:dyDescent="0.3">
      <c r="A76" s="93"/>
      <c r="B76" s="87"/>
      <c r="C76" s="23"/>
      <c r="D76" s="223" t="str">
        <f>'A - Devis prévisionnel'!D110:S110</f>
        <v>Autres (précisez)</v>
      </c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72"/>
      <c r="U76" s="89"/>
      <c r="V76" s="224">
        <f>'A - Devis prévisionnel'!V110:AC110</f>
        <v>0</v>
      </c>
      <c r="W76" s="225"/>
      <c r="X76" s="225"/>
      <c r="Y76" s="225"/>
      <c r="Z76" s="225"/>
      <c r="AA76" s="225"/>
      <c r="AB76" s="225"/>
      <c r="AC76" s="226"/>
      <c r="AD76" s="89"/>
      <c r="AE76" s="89"/>
      <c r="AF76" s="89"/>
      <c r="AG76" s="155">
        <v>0</v>
      </c>
      <c r="AH76" s="156"/>
      <c r="AI76" s="156"/>
      <c r="AJ76" s="156"/>
      <c r="AK76" s="156"/>
      <c r="AL76" s="156"/>
      <c r="AM76" s="156"/>
      <c r="AN76" s="157"/>
      <c r="AO76" s="89"/>
      <c r="AP76" s="89"/>
      <c r="AQ76" s="89"/>
      <c r="AR76" s="220">
        <f>SUM(V76-AG76)</f>
        <v>0</v>
      </c>
      <c r="AS76" s="221"/>
      <c r="AT76" s="221"/>
      <c r="AU76" s="221"/>
      <c r="AV76" s="221"/>
      <c r="AW76" s="221"/>
      <c r="AX76" s="221"/>
      <c r="AY76" s="222"/>
      <c r="AZ76" s="89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</row>
    <row r="77" spans="1:76" s="45" customFormat="1" ht="4.5" customHeight="1" x14ac:dyDescent="0.3">
      <c r="B77" s="96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U77" s="97"/>
      <c r="V77" s="98"/>
      <c r="W77" s="98"/>
      <c r="X77" s="98"/>
      <c r="Y77" s="98"/>
      <c r="Z77" s="98"/>
      <c r="AA77" s="98"/>
      <c r="AB77" s="98"/>
      <c r="AC77" s="98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</row>
    <row r="78" spans="1:76" s="16" customFormat="1" ht="25.5" customHeight="1" x14ac:dyDescent="0.3">
      <c r="A78" s="93"/>
      <c r="B78" s="109"/>
      <c r="C78" s="109"/>
      <c r="D78" s="177" t="s">
        <v>110</v>
      </c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72"/>
      <c r="U78" s="89"/>
      <c r="V78" s="158">
        <f>SUM(V56:AC66)+SUM(V68:AC76)</f>
        <v>0</v>
      </c>
      <c r="W78" s="159"/>
      <c r="X78" s="159"/>
      <c r="Y78" s="159"/>
      <c r="Z78" s="159"/>
      <c r="AA78" s="159"/>
      <c r="AB78" s="159"/>
      <c r="AC78" s="160"/>
      <c r="AD78" s="89"/>
      <c r="AE78" s="89"/>
      <c r="AF78" s="89"/>
      <c r="AG78" s="158">
        <f>SUM(AG56:AN76)</f>
        <v>0</v>
      </c>
      <c r="AH78" s="159"/>
      <c r="AI78" s="159"/>
      <c r="AJ78" s="159"/>
      <c r="AK78" s="159"/>
      <c r="AL78" s="159"/>
      <c r="AM78" s="159"/>
      <c r="AN78" s="160"/>
      <c r="AO78" s="89"/>
      <c r="AP78" s="89"/>
      <c r="AQ78" s="89"/>
      <c r="AR78" s="233">
        <f>SUM(V78-AG78)</f>
        <v>0</v>
      </c>
      <c r="AS78" s="234"/>
      <c r="AT78" s="234"/>
      <c r="AU78" s="234"/>
      <c r="AV78" s="234"/>
      <c r="AW78" s="234"/>
      <c r="AX78" s="234"/>
      <c r="AY78" s="235"/>
      <c r="AZ78" s="89"/>
      <c r="BA78" s="44"/>
      <c r="BB78" s="209"/>
      <c r="BC78" s="209"/>
      <c r="BD78" s="209"/>
      <c r="BE78" s="209"/>
      <c r="BF78" s="209"/>
      <c r="BG78" s="209"/>
      <c r="BH78" s="209"/>
      <c r="BI78" s="209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</row>
    <row r="79" spans="1:76" s="45" customFormat="1" ht="5.25" customHeight="1" x14ac:dyDescent="0.3">
      <c r="A79" s="46"/>
      <c r="B79" s="47"/>
      <c r="C79" s="4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46"/>
      <c r="U79" s="50"/>
      <c r="V79" s="51"/>
      <c r="W79" s="51"/>
      <c r="X79" s="51"/>
      <c r="Y79" s="51"/>
      <c r="Z79" s="51"/>
      <c r="AA79" s="51"/>
      <c r="AB79" s="51"/>
      <c r="AC79" s="51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97"/>
      <c r="AZ79" s="97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</row>
    <row r="80" spans="1:76" s="16" customFormat="1" ht="5.25" customHeight="1" x14ac:dyDescent="0.3">
      <c r="A80" s="48"/>
      <c r="B80" s="48"/>
      <c r="C80" s="4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4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</row>
    <row r="81" spans="1:76" s="85" customFormat="1" ht="26.25" customHeight="1" x14ac:dyDescent="0.3">
      <c r="A81" s="75"/>
      <c r="B81" s="74"/>
      <c r="C81" s="53"/>
      <c r="D81" s="154" t="s">
        <v>111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10"/>
      <c r="U81" s="111"/>
      <c r="V81" s="165">
        <f>SUM('Frais admissibles'!V44:AC44)</f>
        <v>0</v>
      </c>
      <c r="W81" s="166"/>
      <c r="X81" s="166"/>
      <c r="Y81" s="166"/>
      <c r="Z81" s="166"/>
      <c r="AA81" s="166"/>
      <c r="AB81" s="166"/>
      <c r="AC81" s="167"/>
      <c r="AD81" s="111"/>
      <c r="AE81" s="111"/>
      <c r="AF81" s="111"/>
      <c r="AG81" s="165">
        <f>SUM('Frais admissibles'!AG44:AN44)</f>
        <v>0</v>
      </c>
      <c r="AH81" s="166"/>
      <c r="AI81" s="166"/>
      <c r="AJ81" s="166"/>
      <c r="AK81" s="166"/>
      <c r="AL81" s="166"/>
      <c r="AM81" s="166"/>
      <c r="AN81" s="167"/>
      <c r="AO81" s="111"/>
      <c r="AP81" s="111"/>
      <c r="AQ81" s="111"/>
      <c r="AR81" s="165">
        <f>SUM(V81-AG81)</f>
        <v>0</v>
      </c>
      <c r="AS81" s="166"/>
      <c r="AT81" s="166"/>
      <c r="AU81" s="166"/>
      <c r="AV81" s="166"/>
      <c r="AW81" s="166"/>
      <c r="AX81" s="166"/>
      <c r="AY81" s="167"/>
      <c r="AZ81" s="89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</row>
    <row r="82" spans="1:76" s="45" customFormat="1" ht="5.25" customHeight="1" x14ac:dyDescent="0.3">
      <c r="A82" s="46"/>
      <c r="B82" s="47"/>
      <c r="C82" s="4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46"/>
      <c r="U82" s="50"/>
      <c r="V82" s="51"/>
      <c r="W82" s="51"/>
      <c r="X82" s="51"/>
      <c r="Y82" s="51"/>
      <c r="Z82" s="51"/>
      <c r="AA82" s="51"/>
      <c r="AB82" s="51"/>
      <c r="AC82" s="51"/>
      <c r="AD82" s="51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</row>
    <row r="83" spans="1:76" s="16" customFormat="1" ht="12.75" customHeight="1" x14ac:dyDescent="0.3"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</row>
    <row r="84" spans="1:76" s="45" customFormat="1" ht="4.5" customHeight="1" x14ac:dyDescent="0.3">
      <c r="A84" s="101"/>
      <c r="B84" s="102"/>
      <c r="C84" s="10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01"/>
      <c r="U84" s="103"/>
      <c r="V84" s="104"/>
      <c r="W84" s="104"/>
      <c r="X84" s="104"/>
      <c r="Y84" s="104"/>
      <c r="Z84" s="104"/>
      <c r="AA84" s="104"/>
      <c r="AB84" s="104"/>
      <c r="AC84" s="104"/>
      <c r="AD84" s="104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</row>
    <row r="85" spans="1:76" s="16" customFormat="1" ht="16.5" customHeight="1" x14ac:dyDescent="0.3">
      <c r="A85" s="75"/>
      <c r="B85" s="74" t="s">
        <v>140</v>
      </c>
      <c r="C85" s="53" t="s">
        <v>5</v>
      </c>
      <c r="D85" s="164" t="s">
        <v>52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72"/>
      <c r="U85" s="89"/>
      <c r="V85" s="161" t="s">
        <v>51</v>
      </c>
      <c r="W85" s="162"/>
      <c r="X85" s="162"/>
      <c r="Y85" s="162"/>
      <c r="Z85" s="162"/>
      <c r="AA85" s="162"/>
      <c r="AB85" s="162"/>
      <c r="AC85" s="163"/>
      <c r="AD85" s="105"/>
      <c r="AE85" s="105"/>
      <c r="AF85" s="89"/>
      <c r="AG85" s="161" t="s">
        <v>44</v>
      </c>
      <c r="AH85" s="162"/>
      <c r="AI85" s="162"/>
      <c r="AJ85" s="162"/>
      <c r="AK85" s="162"/>
      <c r="AL85" s="162"/>
      <c r="AM85" s="162"/>
      <c r="AN85" s="163"/>
      <c r="AO85" s="89"/>
      <c r="AP85" s="89"/>
      <c r="AQ85" s="89"/>
      <c r="AR85" s="161" t="s">
        <v>45</v>
      </c>
      <c r="AS85" s="162"/>
      <c r="AT85" s="162"/>
      <c r="AU85" s="162"/>
      <c r="AV85" s="162"/>
      <c r="AW85" s="162"/>
      <c r="AX85" s="162"/>
      <c r="AY85" s="163"/>
      <c r="AZ85" s="89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</row>
    <row r="86" spans="1:76" s="45" customFormat="1" ht="4.5" customHeight="1" x14ac:dyDescent="0.3">
      <c r="B86" s="96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U86" s="97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</row>
    <row r="87" spans="1:76" s="16" customFormat="1" ht="12.75" customHeight="1" x14ac:dyDescent="0.3">
      <c r="A87" s="93"/>
      <c r="D87" s="106" t="s">
        <v>95</v>
      </c>
      <c r="E87" s="84"/>
      <c r="F87" s="84"/>
      <c r="G87" s="84"/>
      <c r="H87" s="84"/>
      <c r="I87" s="84"/>
      <c r="J87" s="84"/>
      <c r="K87" s="107"/>
      <c r="L87" s="107"/>
      <c r="M87" s="107"/>
      <c r="N87" s="107"/>
      <c r="O87" s="107"/>
      <c r="P87" s="107"/>
      <c r="Q87" s="107"/>
      <c r="R87" s="107"/>
      <c r="S87" s="107"/>
      <c r="T87" s="72"/>
      <c r="U87" s="89"/>
      <c r="V87" s="224">
        <f>'A - Devis prévisionnel'!V121:AC121</f>
        <v>0</v>
      </c>
      <c r="W87" s="225"/>
      <c r="X87" s="225"/>
      <c r="Y87" s="225"/>
      <c r="Z87" s="225"/>
      <c r="AA87" s="225"/>
      <c r="AB87" s="225"/>
      <c r="AC87" s="226"/>
      <c r="AD87" s="89"/>
      <c r="AE87" s="89"/>
      <c r="AF87" s="89"/>
      <c r="AG87" s="155">
        <v>0</v>
      </c>
      <c r="AH87" s="156"/>
      <c r="AI87" s="156"/>
      <c r="AJ87" s="156"/>
      <c r="AK87" s="156"/>
      <c r="AL87" s="156"/>
      <c r="AM87" s="156"/>
      <c r="AN87" s="157"/>
      <c r="AO87" s="89"/>
      <c r="AP87" s="89"/>
      <c r="AQ87" s="89"/>
      <c r="AR87" s="220">
        <f>SUM(V87-AG87)</f>
        <v>0</v>
      </c>
      <c r="AS87" s="221"/>
      <c r="AT87" s="221"/>
      <c r="AU87" s="221"/>
      <c r="AV87" s="221"/>
      <c r="AW87" s="221"/>
      <c r="AX87" s="221"/>
      <c r="AY87" s="222"/>
      <c r="AZ87" s="89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</row>
    <row r="88" spans="1:76" s="45" customFormat="1" ht="4.5" customHeight="1" x14ac:dyDescent="0.3">
      <c r="B88" s="96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U88" s="97"/>
      <c r="V88" s="98"/>
      <c r="W88" s="98"/>
      <c r="X88" s="98"/>
      <c r="Y88" s="98"/>
      <c r="Z88" s="98"/>
      <c r="AA88" s="98"/>
      <c r="AB88" s="98"/>
      <c r="AC88" s="98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113"/>
      <c r="AS88" s="113"/>
      <c r="AT88" s="113"/>
      <c r="AU88" s="113"/>
      <c r="AV88" s="113"/>
      <c r="AW88" s="97"/>
      <c r="AX88" s="97"/>
      <c r="AY88" s="97"/>
      <c r="AZ88" s="97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</row>
    <row r="89" spans="1:76" s="16" customFormat="1" ht="12.75" customHeight="1" x14ac:dyDescent="0.3">
      <c r="A89" s="93"/>
      <c r="B89" s="87"/>
      <c r="C89" s="23"/>
      <c r="D89" s="106" t="s">
        <v>71</v>
      </c>
      <c r="E89" s="84"/>
      <c r="F89" s="84"/>
      <c r="G89" s="84"/>
      <c r="H89" s="84"/>
      <c r="I89" s="84"/>
      <c r="J89" s="84"/>
      <c r="K89" s="107"/>
      <c r="L89" s="107"/>
      <c r="M89" s="107"/>
      <c r="N89" s="107"/>
      <c r="O89" s="107"/>
      <c r="P89" s="107"/>
      <c r="Q89" s="107"/>
      <c r="R89" s="107"/>
      <c r="S89" s="107"/>
      <c r="T89" s="84"/>
      <c r="U89" s="89"/>
      <c r="V89" s="224">
        <f>'A - Devis prévisionnel'!V123:AC123</f>
        <v>0</v>
      </c>
      <c r="W89" s="225"/>
      <c r="X89" s="225"/>
      <c r="Y89" s="225"/>
      <c r="Z89" s="225"/>
      <c r="AA89" s="225"/>
      <c r="AB89" s="225"/>
      <c r="AC89" s="226"/>
      <c r="AD89" s="89"/>
      <c r="AE89" s="89"/>
      <c r="AF89" s="89"/>
      <c r="AG89" s="155">
        <v>0</v>
      </c>
      <c r="AH89" s="156"/>
      <c r="AI89" s="156"/>
      <c r="AJ89" s="156"/>
      <c r="AK89" s="156"/>
      <c r="AL89" s="156"/>
      <c r="AM89" s="156"/>
      <c r="AN89" s="157"/>
      <c r="AO89" s="89"/>
      <c r="AP89" s="89"/>
      <c r="AQ89" s="89"/>
      <c r="AR89" s="220">
        <f>SUM(V89-AG89)</f>
        <v>0</v>
      </c>
      <c r="AS89" s="221"/>
      <c r="AT89" s="221"/>
      <c r="AU89" s="221"/>
      <c r="AV89" s="221"/>
      <c r="AW89" s="221"/>
      <c r="AX89" s="221"/>
      <c r="AY89" s="222"/>
      <c r="AZ89" s="89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</row>
    <row r="90" spans="1:76" s="45" customFormat="1" ht="4.5" customHeight="1" x14ac:dyDescent="0.3">
      <c r="B90" s="96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U90" s="97"/>
      <c r="V90" s="98"/>
      <c r="W90" s="98"/>
      <c r="X90" s="98"/>
      <c r="Y90" s="98"/>
      <c r="Z90" s="98"/>
      <c r="AA90" s="98"/>
      <c r="AB90" s="98"/>
      <c r="AC90" s="98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113"/>
      <c r="AS90" s="113"/>
      <c r="AT90" s="113"/>
      <c r="AU90" s="113"/>
      <c r="AV90" s="113"/>
      <c r="AW90" s="97"/>
      <c r="AX90" s="97"/>
      <c r="AY90" s="97"/>
      <c r="AZ90" s="97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</row>
    <row r="91" spans="1:76" s="16" customFormat="1" ht="12.75" customHeight="1" x14ac:dyDescent="0.3">
      <c r="A91" s="93"/>
      <c r="B91" s="87"/>
      <c r="C91" s="23"/>
      <c r="D91" s="106" t="s">
        <v>94</v>
      </c>
      <c r="E91" s="84"/>
      <c r="F91" s="84"/>
      <c r="G91" s="84"/>
      <c r="H91" s="84"/>
      <c r="I91" s="84"/>
      <c r="J91" s="84"/>
      <c r="K91" s="107"/>
      <c r="L91" s="107"/>
      <c r="M91" s="107"/>
      <c r="N91" s="107"/>
      <c r="O91" s="107"/>
      <c r="P91" s="107"/>
      <c r="Q91" s="107"/>
      <c r="R91" s="107"/>
      <c r="S91" s="107"/>
      <c r="T91" s="72"/>
      <c r="U91" s="89"/>
      <c r="V91" s="224">
        <f>'A - Devis prévisionnel'!V125:AC125</f>
        <v>0</v>
      </c>
      <c r="W91" s="225"/>
      <c r="X91" s="225"/>
      <c r="Y91" s="225"/>
      <c r="Z91" s="225"/>
      <c r="AA91" s="225"/>
      <c r="AB91" s="225"/>
      <c r="AC91" s="226"/>
      <c r="AD91" s="89"/>
      <c r="AE91" s="89"/>
      <c r="AF91" s="89"/>
      <c r="AG91" s="155">
        <v>0</v>
      </c>
      <c r="AH91" s="156"/>
      <c r="AI91" s="156"/>
      <c r="AJ91" s="156"/>
      <c r="AK91" s="156"/>
      <c r="AL91" s="156"/>
      <c r="AM91" s="156"/>
      <c r="AN91" s="157"/>
      <c r="AO91" s="89"/>
      <c r="AP91" s="89"/>
      <c r="AQ91" s="89"/>
      <c r="AR91" s="220">
        <f>SUM(V91-AG91)</f>
        <v>0</v>
      </c>
      <c r="AS91" s="221"/>
      <c r="AT91" s="221"/>
      <c r="AU91" s="221"/>
      <c r="AV91" s="221"/>
      <c r="AW91" s="221"/>
      <c r="AX91" s="221"/>
      <c r="AY91" s="222"/>
      <c r="AZ91" s="89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</row>
    <row r="92" spans="1:76" s="45" customFormat="1" ht="4.5" customHeight="1" x14ac:dyDescent="0.3">
      <c r="B92" s="96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U92" s="97"/>
      <c r="V92" s="98"/>
      <c r="W92" s="98"/>
      <c r="X92" s="98"/>
      <c r="Y92" s="98"/>
      <c r="Z92" s="98"/>
      <c r="AA92" s="98"/>
      <c r="AB92" s="98"/>
      <c r="AC92" s="98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113"/>
      <c r="AS92" s="113"/>
      <c r="AT92" s="113"/>
      <c r="AU92" s="113"/>
      <c r="AV92" s="113"/>
      <c r="AW92" s="97"/>
      <c r="AX92" s="97"/>
      <c r="AY92" s="97"/>
      <c r="AZ92" s="97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</row>
    <row r="93" spans="1:76" s="16" customFormat="1" ht="12.75" customHeight="1" x14ac:dyDescent="0.3">
      <c r="A93" s="93"/>
      <c r="B93" s="87"/>
      <c r="C93" s="23"/>
      <c r="D93" s="106" t="s">
        <v>76</v>
      </c>
      <c r="E93" s="84"/>
      <c r="F93" s="84"/>
      <c r="G93" s="84"/>
      <c r="H93" s="84"/>
      <c r="I93" s="84"/>
      <c r="J93" s="84"/>
      <c r="K93" s="107"/>
      <c r="L93" s="107"/>
      <c r="M93" s="107"/>
      <c r="N93" s="107"/>
      <c r="O93" s="107"/>
      <c r="P93" s="107"/>
      <c r="Q93" s="107"/>
      <c r="R93" s="107"/>
      <c r="S93" s="107"/>
      <c r="T93" s="72"/>
      <c r="U93" s="89"/>
      <c r="V93" s="224">
        <f>'A - Devis prévisionnel'!V127:AC127</f>
        <v>0</v>
      </c>
      <c r="W93" s="225"/>
      <c r="X93" s="225"/>
      <c r="Y93" s="225"/>
      <c r="Z93" s="225"/>
      <c r="AA93" s="225"/>
      <c r="AB93" s="225"/>
      <c r="AC93" s="226"/>
      <c r="AD93" s="89"/>
      <c r="AE93" s="89"/>
      <c r="AF93" s="89"/>
      <c r="AG93" s="155">
        <v>0</v>
      </c>
      <c r="AH93" s="156"/>
      <c r="AI93" s="156"/>
      <c r="AJ93" s="156"/>
      <c r="AK93" s="156"/>
      <c r="AL93" s="156"/>
      <c r="AM93" s="156"/>
      <c r="AN93" s="157"/>
      <c r="AO93" s="89"/>
      <c r="AP93" s="89"/>
      <c r="AQ93" s="89"/>
      <c r="AR93" s="220">
        <f>SUM(V93-AG93)</f>
        <v>0</v>
      </c>
      <c r="AS93" s="221"/>
      <c r="AT93" s="221"/>
      <c r="AU93" s="221"/>
      <c r="AV93" s="221"/>
      <c r="AW93" s="221"/>
      <c r="AX93" s="221"/>
      <c r="AY93" s="222"/>
      <c r="AZ93" s="89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</row>
    <row r="94" spans="1:76" s="45" customFormat="1" ht="4.5" customHeight="1" x14ac:dyDescent="0.3">
      <c r="B94" s="96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U94" s="97"/>
      <c r="V94" s="98"/>
      <c r="W94" s="98"/>
      <c r="X94" s="98"/>
      <c r="Y94" s="98"/>
      <c r="Z94" s="98"/>
      <c r="AA94" s="98"/>
      <c r="AB94" s="98"/>
      <c r="AC94" s="98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</row>
    <row r="95" spans="1:76" s="16" customFormat="1" ht="12.75" customHeight="1" x14ac:dyDescent="0.3">
      <c r="A95" s="93"/>
      <c r="B95" s="87"/>
      <c r="C95" s="23"/>
      <c r="D95" s="106" t="s">
        <v>96</v>
      </c>
      <c r="E95" s="84"/>
      <c r="F95" s="84"/>
      <c r="G95" s="84"/>
      <c r="H95" s="84"/>
      <c r="I95" s="84"/>
      <c r="J95" s="84"/>
      <c r="K95" s="107"/>
      <c r="L95" s="107"/>
      <c r="M95" s="107"/>
      <c r="N95" s="107"/>
      <c r="O95" s="107"/>
      <c r="P95" s="107"/>
      <c r="Q95" s="107"/>
      <c r="R95" s="107"/>
      <c r="S95" s="107"/>
      <c r="T95" s="72"/>
      <c r="U95" s="89"/>
      <c r="V95" s="224">
        <f>'A - Devis prévisionnel'!V129:AC129</f>
        <v>0</v>
      </c>
      <c r="W95" s="225"/>
      <c r="X95" s="225"/>
      <c r="Y95" s="225"/>
      <c r="Z95" s="225"/>
      <c r="AA95" s="225"/>
      <c r="AB95" s="225"/>
      <c r="AC95" s="226"/>
      <c r="AD95" s="89"/>
      <c r="AE95" s="89"/>
      <c r="AF95" s="89"/>
      <c r="AG95" s="155">
        <v>0</v>
      </c>
      <c r="AH95" s="156"/>
      <c r="AI95" s="156"/>
      <c r="AJ95" s="156"/>
      <c r="AK95" s="156"/>
      <c r="AL95" s="156"/>
      <c r="AM95" s="156"/>
      <c r="AN95" s="157"/>
      <c r="AO95" s="89"/>
      <c r="AP95" s="89"/>
      <c r="AQ95" s="89"/>
      <c r="AR95" s="220">
        <f>SUM(V95-AG95)</f>
        <v>0</v>
      </c>
      <c r="AS95" s="221"/>
      <c r="AT95" s="221"/>
      <c r="AU95" s="221"/>
      <c r="AV95" s="221"/>
      <c r="AW95" s="221"/>
      <c r="AX95" s="221"/>
      <c r="AY95" s="222"/>
      <c r="AZ95" s="89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</row>
    <row r="96" spans="1:76" s="45" customFormat="1" ht="4.5" customHeight="1" x14ac:dyDescent="0.3">
      <c r="B96" s="96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U96" s="97"/>
      <c r="V96" s="98"/>
      <c r="W96" s="98"/>
      <c r="X96" s="98"/>
      <c r="Y96" s="98"/>
      <c r="Z96" s="98"/>
      <c r="AA96" s="98"/>
      <c r="AB96" s="98"/>
      <c r="AC96" s="98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113"/>
      <c r="AS96" s="113"/>
      <c r="AT96" s="113"/>
      <c r="AU96" s="113"/>
      <c r="AV96" s="113"/>
      <c r="AW96" s="97"/>
      <c r="AX96" s="97"/>
      <c r="AY96" s="97"/>
      <c r="AZ96" s="97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</row>
    <row r="97" spans="1:76" s="16" customFormat="1" ht="12.75" customHeight="1" x14ac:dyDescent="0.3">
      <c r="A97" s="93"/>
      <c r="B97" s="87"/>
      <c r="C97" s="23"/>
      <c r="D97" s="106" t="s">
        <v>97</v>
      </c>
      <c r="E97" s="84"/>
      <c r="F97" s="84"/>
      <c r="G97" s="84"/>
      <c r="H97" s="84"/>
      <c r="I97" s="84"/>
      <c r="J97" s="84"/>
      <c r="K97" s="107"/>
      <c r="L97" s="107"/>
      <c r="M97" s="107"/>
      <c r="N97" s="107"/>
      <c r="O97" s="107"/>
      <c r="P97" s="107"/>
      <c r="Q97" s="107"/>
      <c r="R97" s="107"/>
      <c r="S97" s="107"/>
      <c r="T97" s="72"/>
      <c r="U97" s="89"/>
      <c r="V97" s="224">
        <f>'A - Devis prévisionnel'!V131:AC131</f>
        <v>0</v>
      </c>
      <c r="W97" s="225"/>
      <c r="X97" s="225"/>
      <c r="Y97" s="225"/>
      <c r="Z97" s="225"/>
      <c r="AA97" s="225"/>
      <c r="AB97" s="225"/>
      <c r="AC97" s="226"/>
      <c r="AD97" s="89"/>
      <c r="AE97" s="89"/>
      <c r="AF97" s="89"/>
      <c r="AG97" s="155">
        <v>0</v>
      </c>
      <c r="AH97" s="156"/>
      <c r="AI97" s="156"/>
      <c r="AJ97" s="156"/>
      <c r="AK97" s="156"/>
      <c r="AL97" s="156"/>
      <c r="AM97" s="156"/>
      <c r="AN97" s="157"/>
      <c r="AO97" s="89"/>
      <c r="AP97" s="89"/>
      <c r="AQ97" s="89"/>
      <c r="AR97" s="220">
        <f>SUM(V97-AG97)</f>
        <v>0</v>
      </c>
      <c r="AS97" s="221"/>
      <c r="AT97" s="221"/>
      <c r="AU97" s="221"/>
      <c r="AV97" s="221"/>
      <c r="AW97" s="221"/>
      <c r="AX97" s="221"/>
      <c r="AY97" s="222"/>
      <c r="AZ97" s="89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</row>
    <row r="98" spans="1:76" s="45" customFormat="1" ht="4.5" customHeight="1" x14ac:dyDescent="0.3">
      <c r="B98" s="96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U98" s="97"/>
      <c r="V98" s="98"/>
      <c r="W98" s="98"/>
      <c r="X98" s="98"/>
      <c r="Y98" s="98"/>
      <c r="Z98" s="98"/>
      <c r="AA98" s="98"/>
      <c r="AB98" s="98"/>
      <c r="AC98" s="98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113"/>
      <c r="AS98" s="113"/>
      <c r="AT98" s="113"/>
      <c r="AU98" s="113"/>
      <c r="AV98" s="113"/>
      <c r="AW98" s="97"/>
      <c r="AX98" s="97"/>
      <c r="AY98" s="97"/>
      <c r="AZ98" s="97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</row>
    <row r="99" spans="1:76" s="16" customFormat="1" ht="12.75" customHeight="1" x14ac:dyDescent="0.3">
      <c r="A99" s="93"/>
      <c r="B99" s="87"/>
      <c r="C99" s="23"/>
      <c r="D99" s="106" t="s">
        <v>73</v>
      </c>
      <c r="E99" s="84"/>
      <c r="F99" s="84"/>
      <c r="G99" s="84"/>
      <c r="H99" s="84"/>
      <c r="I99" s="84"/>
      <c r="J99" s="84"/>
      <c r="K99" s="107"/>
      <c r="L99" s="107"/>
      <c r="M99" s="107"/>
      <c r="N99" s="107"/>
      <c r="O99" s="107"/>
      <c r="P99" s="107"/>
      <c r="Q99" s="107"/>
      <c r="R99" s="107"/>
      <c r="S99" s="107"/>
      <c r="T99" s="84"/>
      <c r="U99" s="89"/>
      <c r="V99" s="224">
        <f>'A - Devis prévisionnel'!V133:AC133</f>
        <v>0</v>
      </c>
      <c r="W99" s="225"/>
      <c r="X99" s="225"/>
      <c r="Y99" s="225"/>
      <c r="Z99" s="225"/>
      <c r="AA99" s="225"/>
      <c r="AB99" s="225"/>
      <c r="AC99" s="226"/>
      <c r="AD99" s="89"/>
      <c r="AE99" s="89"/>
      <c r="AF99" s="89"/>
      <c r="AG99" s="155">
        <v>0</v>
      </c>
      <c r="AH99" s="156"/>
      <c r="AI99" s="156"/>
      <c r="AJ99" s="156"/>
      <c r="AK99" s="156"/>
      <c r="AL99" s="156"/>
      <c r="AM99" s="156"/>
      <c r="AN99" s="157"/>
      <c r="AO99" s="89"/>
      <c r="AP99" s="89"/>
      <c r="AQ99" s="89"/>
      <c r="AR99" s="220">
        <f>SUM(V99-AG99)</f>
        <v>0</v>
      </c>
      <c r="AS99" s="221"/>
      <c r="AT99" s="221"/>
      <c r="AU99" s="221"/>
      <c r="AV99" s="221"/>
      <c r="AW99" s="221"/>
      <c r="AX99" s="221"/>
      <c r="AY99" s="222"/>
      <c r="AZ99" s="89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</row>
    <row r="100" spans="1:76" s="45" customFormat="1" ht="4.5" customHeight="1" x14ac:dyDescent="0.3">
      <c r="B100" s="96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U100" s="97"/>
      <c r="V100" s="98"/>
      <c r="W100" s="98"/>
      <c r="X100" s="98"/>
      <c r="Y100" s="98"/>
      <c r="Z100" s="98"/>
      <c r="AA100" s="98"/>
      <c r="AB100" s="98"/>
      <c r="AC100" s="98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113"/>
      <c r="AS100" s="113"/>
      <c r="AT100" s="113"/>
      <c r="AU100" s="113"/>
      <c r="AV100" s="113"/>
      <c r="AW100" s="97"/>
      <c r="AX100" s="97"/>
      <c r="AY100" s="97"/>
      <c r="AZ100" s="97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</row>
    <row r="101" spans="1:76" s="16" customFormat="1" ht="12.75" customHeight="1" x14ac:dyDescent="0.3">
      <c r="A101" s="93"/>
      <c r="B101" s="87"/>
      <c r="C101" s="23"/>
      <c r="D101" s="107" t="s">
        <v>74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72"/>
      <c r="U101" s="89"/>
      <c r="V101" s="224">
        <f>'A - Devis prévisionnel'!V135:AC135</f>
        <v>0</v>
      </c>
      <c r="W101" s="225"/>
      <c r="X101" s="225"/>
      <c r="Y101" s="225"/>
      <c r="Z101" s="225"/>
      <c r="AA101" s="225"/>
      <c r="AB101" s="225"/>
      <c r="AC101" s="226"/>
      <c r="AD101" s="89"/>
      <c r="AE101" s="89"/>
      <c r="AF101" s="89"/>
      <c r="AG101" s="155">
        <v>0</v>
      </c>
      <c r="AH101" s="156"/>
      <c r="AI101" s="156"/>
      <c r="AJ101" s="156"/>
      <c r="AK101" s="156"/>
      <c r="AL101" s="156"/>
      <c r="AM101" s="156"/>
      <c r="AN101" s="157"/>
      <c r="AO101" s="89"/>
      <c r="AP101" s="89"/>
      <c r="AQ101" s="89"/>
      <c r="AR101" s="220">
        <f>SUM(V101-AG101)</f>
        <v>0</v>
      </c>
      <c r="AS101" s="221"/>
      <c r="AT101" s="221"/>
      <c r="AU101" s="221"/>
      <c r="AV101" s="221"/>
      <c r="AW101" s="221"/>
      <c r="AX101" s="221"/>
      <c r="AY101" s="222"/>
      <c r="AZ101" s="89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</row>
    <row r="102" spans="1:76" s="45" customFormat="1" ht="4.5" customHeight="1" x14ac:dyDescent="0.3">
      <c r="B102" s="96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U102" s="97"/>
      <c r="V102" s="98"/>
      <c r="W102" s="98"/>
      <c r="X102" s="98"/>
      <c r="Y102" s="98"/>
      <c r="Z102" s="98"/>
      <c r="AA102" s="98"/>
      <c r="AB102" s="98"/>
      <c r="AC102" s="98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113"/>
      <c r="AS102" s="113"/>
      <c r="AT102" s="113"/>
      <c r="AU102" s="113"/>
      <c r="AV102" s="113"/>
      <c r="AW102" s="97"/>
      <c r="AX102" s="97"/>
      <c r="AY102" s="97"/>
      <c r="AZ102" s="97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</row>
    <row r="103" spans="1:76" s="16" customFormat="1" ht="12.75" customHeight="1" x14ac:dyDescent="0.3">
      <c r="A103" s="93"/>
      <c r="B103" s="87"/>
      <c r="C103" s="23"/>
      <c r="D103" s="223" t="str">
        <f>'A - Devis prévisionnel'!D137:S137</f>
        <v>Autres (précisez)</v>
      </c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72"/>
      <c r="U103" s="89"/>
      <c r="V103" s="224">
        <f>'A - Devis prévisionnel'!V137:AC137</f>
        <v>0</v>
      </c>
      <c r="W103" s="225"/>
      <c r="X103" s="225"/>
      <c r="Y103" s="225"/>
      <c r="Z103" s="225"/>
      <c r="AA103" s="225"/>
      <c r="AB103" s="225"/>
      <c r="AC103" s="226"/>
      <c r="AD103" s="89"/>
      <c r="AE103" s="89"/>
      <c r="AF103" s="89"/>
      <c r="AG103" s="155">
        <v>0</v>
      </c>
      <c r="AH103" s="156"/>
      <c r="AI103" s="156"/>
      <c r="AJ103" s="156"/>
      <c r="AK103" s="156"/>
      <c r="AL103" s="156"/>
      <c r="AM103" s="156"/>
      <c r="AN103" s="157"/>
      <c r="AO103" s="89"/>
      <c r="AP103" s="89"/>
      <c r="AQ103" s="89"/>
      <c r="AR103" s="220">
        <f>SUM(V103-AG103)</f>
        <v>0</v>
      </c>
      <c r="AS103" s="221"/>
      <c r="AT103" s="221"/>
      <c r="AU103" s="221"/>
      <c r="AV103" s="221"/>
      <c r="AW103" s="221"/>
      <c r="AX103" s="221"/>
      <c r="AY103" s="222"/>
      <c r="AZ103" s="89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</row>
    <row r="104" spans="1:76" s="16" customFormat="1" ht="5.25" customHeight="1" x14ac:dyDescent="0.3">
      <c r="A104" s="72"/>
      <c r="B104" s="72"/>
      <c r="C104" s="72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2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114"/>
      <c r="AS104" s="114"/>
      <c r="AT104" s="114"/>
      <c r="AU104" s="114"/>
      <c r="AV104" s="114"/>
      <c r="AW104" s="89"/>
      <c r="AX104" s="89"/>
      <c r="AY104" s="89"/>
      <c r="AZ104" s="89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</row>
    <row r="105" spans="1:76" s="16" customFormat="1" ht="12.75" customHeight="1" x14ac:dyDescent="0.3">
      <c r="A105" s="93"/>
      <c r="B105" s="87"/>
      <c r="C105" s="23"/>
      <c r="D105" s="177" t="s">
        <v>53</v>
      </c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72"/>
      <c r="U105" s="115"/>
      <c r="V105" s="158">
        <f>SUM(V87:AC103)</f>
        <v>0</v>
      </c>
      <c r="W105" s="159"/>
      <c r="X105" s="159"/>
      <c r="Y105" s="159"/>
      <c r="Z105" s="159"/>
      <c r="AA105" s="159"/>
      <c r="AB105" s="159"/>
      <c r="AC105" s="160"/>
      <c r="AD105" s="89"/>
      <c r="AE105" s="89"/>
      <c r="AF105" s="115"/>
      <c r="AG105" s="158">
        <f>SUM(AG87:AN103)</f>
        <v>0</v>
      </c>
      <c r="AH105" s="159"/>
      <c r="AI105" s="159"/>
      <c r="AJ105" s="159"/>
      <c r="AK105" s="159"/>
      <c r="AL105" s="159"/>
      <c r="AM105" s="159"/>
      <c r="AN105" s="160"/>
      <c r="AO105" s="89"/>
      <c r="AP105" s="89"/>
      <c r="AQ105" s="115"/>
      <c r="AR105" s="236">
        <f>SUM(V105-AG105)</f>
        <v>0</v>
      </c>
      <c r="AS105" s="237"/>
      <c r="AT105" s="237"/>
      <c r="AU105" s="237"/>
      <c r="AV105" s="237"/>
      <c r="AW105" s="237"/>
      <c r="AX105" s="237"/>
      <c r="AY105" s="238"/>
      <c r="AZ105" s="89"/>
      <c r="BB105" s="209"/>
      <c r="BC105" s="209"/>
      <c r="BD105" s="209"/>
      <c r="BE105" s="209"/>
      <c r="BF105" s="209"/>
      <c r="BG105" s="209"/>
      <c r="BH105" s="209"/>
      <c r="BI105" s="209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</row>
    <row r="106" spans="1:76" s="45" customFormat="1" ht="5.25" customHeight="1" x14ac:dyDescent="0.3">
      <c r="A106" s="46"/>
      <c r="B106" s="47"/>
      <c r="C106" s="4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46"/>
      <c r="U106" s="50"/>
      <c r="V106" s="51"/>
      <c r="W106" s="51"/>
      <c r="X106" s="51"/>
      <c r="Y106" s="51"/>
      <c r="Z106" s="51"/>
      <c r="AA106" s="51"/>
      <c r="AB106" s="51"/>
      <c r="AC106" s="51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97"/>
      <c r="AZ106" s="97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</row>
    <row r="107" spans="1:76" s="16" customFormat="1" ht="5.25" customHeight="1" x14ac:dyDescent="0.3">
      <c r="A107" s="48"/>
      <c r="B107" s="48"/>
      <c r="C107" s="4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48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</row>
    <row r="108" spans="1:76" s="85" customFormat="1" ht="26.25" customHeight="1" x14ac:dyDescent="0.3">
      <c r="A108" s="75"/>
      <c r="B108" s="74"/>
      <c r="C108" s="53"/>
      <c r="D108" s="154" t="s">
        <v>112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10"/>
      <c r="U108" s="111"/>
      <c r="V108" s="165">
        <f>SUM(V87:AC103)</f>
        <v>0</v>
      </c>
      <c r="W108" s="166"/>
      <c r="X108" s="166"/>
      <c r="Y108" s="166"/>
      <c r="Z108" s="166"/>
      <c r="AA108" s="166"/>
      <c r="AB108" s="166"/>
      <c r="AC108" s="167"/>
      <c r="AD108" s="111"/>
      <c r="AE108" s="111"/>
      <c r="AF108" s="111"/>
      <c r="AG108" s="165">
        <f>SUM(AG87:AN103)</f>
        <v>0</v>
      </c>
      <c r="AH108" s="166"/>
      <c r="AI108" s="166"/>
      <c r="AJ108" s="166"/>
      <c r="AK108" s="166"/>
      <c r="AL108" s="166"/>
      <c r="AM108" s="166"/>
      <c r="AN108" s="167"/>
      <c r="AO108" s="111"/>
      <c r="AP108" s="111"/>
      <c r="AQ108" s="111"/>
      <c r="AR108" s="239">
        <f>SUM(V108-AG108)</f>
        <v>0</v>
      </c>
      <c r="AS108" s="240"/>
      <c r="AT108" s="240"/>
      <c r="AU108" s="240"/>
      <c r="AV108" s="240"/>
      <c r="AW108" s="240"/>
      <c r="AX108" s="240"/>
      <c r="AY108" s="241"/>
      <c r="AZ108" s="89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</row>
    <row r="109" spans="1:76" s="45" customFormat="1" ht="5.25" customHeight="1" x14ac:dyDescent="0.3">
      <c r="A109" s="46"/>
      <c r="B109" s="47"/>
      <c r="C109" s="4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46"/>
      <c r="U109" s="50"/>
      <c r="V109" s="51"/>
      <c r="W109" s="51"/>
      <c r="X109" s="51"/>
      <c r="Y109" s="51"/>
      <c r="Z109" s="51"/>
      <c r="AA109" s="51"/>
      <c r="AB109" s="51"/>
      <c r="AC109" s="51"/>
      <c r="AD109" s="51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</row>
    <row r="110" spans="1:76" s="16" customFormat="1" ht="12.75" customHeight="1" x14ac:dyDescent="0.3"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</row>
    <row r="111" spans="1:76" s="45" customFormat="1" ht="4.5" customHeight="1" x14ac:dyDescent="0.3">
      <c r="A111" s="101"/>
      <c r="B111" s="102"/>
      <c r="C111" s="10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01"/>
      <c r="U111" s="103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</row>
    <row r="112" spans="1:76" s="16" customFormat="1" ht="16.5" customHeight="1" x14ac:dyDescent="0.3">
      <c r="A112" s="75"/>
      <c r="B112" s="74" t="s">
        <v>141</v>
      </c>
      <c r="C112" s="53" t="s">
        <v>5</v>
      </c>
      <c r="D112" s="164" t="s">
        <v>54</v>
      </c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72"/>
      <c r="U112" s="89"/>
      <c r="V112" s="161" t="s">
        <v>51</v>
      </c>
      <c r="W112" s="162"/>
      <c r="X112" s="162"/>
      <c r="Y112" s="162"/>
      <c r="Z112" s="162"/>
      <c r="AA112" s="162"/>
      <c r="AB112" s="162"/>
      <c r="AC112" s="163"/>
      <c r="AD112" s="105"/>
      <c r="AE112" s="105"/>
      <c r="AF112" s="89"/>
      <c r="AG112" s="161" t="s">
        <v>44</v>
      </c>
      <c r="AH112" s="162"/>
      <c r="AI112" s="162"/>
      <c r="AJ112" s="162"/>
      <c r="AK112" s="162"/>
      <c r="AL112" s="162"/>
      <c r="AM112" s="162"/>
      <c r="AN112" s="163"/>
      <c r="AO112" s="89"/>
      <c r="AP112" s="89"/>
      <c r="AQ112" s="89"/>
      <c r="AR112" s="161" t="s">
        <v>45</v>
      </c>
      <c r="AS112" s="162"/>
      <c r="AT112" s="162"/>
      <c r="AU112" s="162"/>
      <c r="AV112" s="162"/>
      <c r="AW112" s="162"/>
      <c r="AX112" s="162"/>
      <c r="AY112" s="163"/>
      <c r="AZ112" s="89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</row>
    <row r="113" spans="1:76" s="45" customFormat="1" ht="4.5" customHeight="1" x14ac:dyDescent="0.3">
      <c r="B113" s="96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U113" s="97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</row>
    <row r="114" spans="1:76" s="16" customFormat="1" ht="12.75" customHeight="1" x14ac:dyDescent="0.3">
      <c r="A114" s="93"/>
      <c r="D114" s="106" t="s">
        <v>55</v>
      </c>
      <c r="E114" s="84"/>
      <c r="F114" s="84"/>
      <c r="G114" s="84"/>
      <c r="H114" s="84"/>
      <c r="I114" s="84"/>
      <c r="J114" s="84"/>
      <c r="K114" s="107"/>
      <c r="L114" s="107"/>
      <c r="M114" s="107"/>
      <c r="N114" s="107"/>
      <c r="O114" s="107"/>
      <c r="P114" s="107"/>
      <c r="Q114" s="107"/>
      <c r="R114" s="107"/>
      <c r="S114" s="107"/>
      <c r="T114" s="72"/>
      <c r="U114" s="89"/>
      <c r="V114" s="224">
        <f>'A - Devis prévisionnel'!V148:AC148</f>
        <v>0</v>
      </c>
      <c r="W114" s="225"/>
      <c r="X114" s="225"/>
      <c r="Y114" s="225"/>
      <c r="Z114" s="225"/>
      <c r="AA114" s="225"/>
      <c r="AB114" s="225"/>
      <c r="AC114" s="226"/>
      <c r="AD114" s="89"/>
      <c r="AE114" s="89"/>
      <c r="AF114" s="89"/>
      <c r="AG114" s="155">
        <v>0</v>
      </c>
      <c r="AH114" s="156"/>
      <c r="AI114" s="156"/>
      <c r="AJ114" s="156"/>
      <c r="AK114" s="156"/>
      <c r="AL114" s="156"/>
      <c r="AM114" s="156"/>
      <c r="AN114" s="157"/>
      <c r="AO114" s="89"/>
      <c r="AP114" s="89"/>
      <c r="AQ114" s="89"/>
      <c r="AR114" s="220">
        <f>SUM(V114-AG114)</f>
        <v>0</v>
      </c>
      <c r="AS114" s="221"/>
      <c r="AT114" s="221"/>
      <c r="AU114" s="221"/>
      <c r="AV114" s="221"/>
      <c r="AW114" s="221"/>
      <c r="AX114" s="221"/>
      <c r="AY114" s="222"/>
      <c r="AZ114" s="89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</row>
    <row r="115" spans="1:76" s="45" customFormat="1" ht="4.5" customHeight="1" x14ac:dyDescent="0.3">
      <c r="B115" s="96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U115" s="97"/>
      <c r="V115" s="98"/>
      <c r="W115" s="98"/>
      <c r="X115" s="98"/>
      <c r="Y115" s="98"/>
      <c r="Z115" s="98"/>
      <c r="AA115" s="98"/>
      <c r="AB115" s="98"/>
      <c r="AC115" s="98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</row>
    <row r="116" spans="1:76" s="16" customFormat="1" ht="12.75" customHeight="1" x14ac:dyDescent="0.3">
      <c r="A116" s="93"/>
      <c r="B116" s="87"/>
      <c r="C116" s="23"/>
      <c r="D116" s="106" t="s">
        <v>56</v>
      </c>
      <c r="E116" s="84"/>
      <c r="F116" s="84"/>
      <c r="G116" s="84"/>
      <c r="H116" s="84"/>
      <c r="I116" s="84"/>
      <c r="J116" s="84"/>
      <c r="K116" s="107"/>
      <c r="L116" s="107"/>
      <c r="M116" s="107"/>
      <c r="N116" s="107"/>
      <c r="O116" s="107"/>
      <c r="P116" s="107"/>
      <c r="Q116" s="107"/>
      <c r="R116" s="107"/>
      <c r="S116" s="107"/>
      <c r="T116" s="72"/>
      <c r="U116" s="89"/>
      <c r="V116" s="224">
        <f>'A - Devis prévisionnel'!V150:AC150</f>
        <v>0</v>
      </c>
      <c r="W116" s="225"/>
      <c r="X116" s="225"/>
      <c r="Y116" s="225"/>
      <c r="Z116" s="225"/>
      <c r="AA116" s="225"/>
      <c r="AB116" s="225"/>
      <c r="AC116" s="226"/>
      <c r="AD116" s="89"/>
      <c r="AE116" s="89"/>
      <c r="AF116" s="89"/>
      <c r="AG116" s="155">
        <v>0</v>
      </c>
      <c r="AH116" s="156"/>
      <c r="AI116" s="156"/>
      <c r="AJ116" s="156"/>
      <c r="AK116" s="156"/>
      <c r="AL116" s="156"/>
      <c r="AM116" s="156"/>
      <c r="AN116" s="157"/>
      <c r="AO116" s="89"/>
      <c r="AP116" s="89"/>
      <c r="AQ116" s="89"/>
      <c r="AR116" s="220">
        <f>SUM(V116-AG116)</f>
        <v>0</v>
      </c>
      <c r="AS116" s="221"/>
      <c r="AT116" s="221"/>
      <c r="AU116" s="221"/>
      <c r="AV116" s="221"/>
      <c r="AW116" s="221"/>
      <c r="AX116" s="221"/>
      <c r="AY116" s="222"/>
      <c r="AZ116" s="89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</row>
    <row r="117" spans="1:76" s="45" customFormat="1" ht="4.5" customHeight="1" x14ac:dyDescent="0.3">
      <c r="B117" s="96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U117" s="97"/>
      <c r="V117" s="98"/>
      <c r="W117" s="98"/>
      <c r="X117" s="98"/>
      <c r="Y117" s="98"/>
      <c r="Z117" s="98"/>
      <c r="AA117" s="98"/>
      <c r="AB117" s="98"/>
      <c r="AC117" s="98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</row>
    <row r="118" spans="1:76" s="16" customFormat="1" ht="12.75" customHeight="1" x14ac:dyDescent="0.3">
      <c r="A118" s="93"/>
      <c r="B118" s="87"/>
      <c r="C118" s="23"/>
      <c r="D118" s="223" t="str">
        <f>'A - Devis prévisionnel'!D152:S152</f>
        <v>Autres (précisez)</v>
      </c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72"/>
      <c r="U118" s="89"/>
      <c r="V118" s="224">
        <f>'A - Devis prévisionnel'!V152:AC152</f>
        <v>0</v>
      </c>
      <c r="W118" s="225"/>
      <c r="X118" s="225"/>
      <c r="Y118" s="225"/>
      <c r="Z118" s="225"/>
      <c r="AA118" s="225"/>
      <c r="AB118" s="225"/>
      <c r="AC118" s="226"/>
      <c r="AD118" s="89"/>
      <c r="AE118" s="89"/>
      <c r="AF118" s="89"/>
      <c r="AG118" s="155">
        <v>0</v>
      </c>
      <c r="AH118" s="156"/>
      <c r="AI118" s="156"/>
      <c r="AJ118" s="156"/>
      <c r="AK118" s="156"/>
      <c r="AL118" s="156"/>
      <c r="AM118" s="156"/>
      <c r="AN118" s="157"/>
      <c r="AO118" s="89"/>
      <c r="AP118" s="89"/>
      <c r="AQ118" s="89"/>
      <c r="AR118" s="220">
        <f>SUM(V118-AG118)</f>
        <v>0</v>
      </c>
      <c r="AS118" s="221"/>
      <c r="AT118" s="221"/>
      <c r="AU118" s="221"/>
      <c r="AV118" s="221"/>
      <c r="AW118" s="221"/>
      <c r="AX118" s="221"/>
      <c r="AY118" s="222"/>
      <c r="AZ118" s="89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</row>
    <row r="119" spans="1:76" s="45" customFormat="1" ht="4.5" customHeight="1" x14ac:dyDescent="0.3">
      <c r="B119" s="96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U119" s="97"/>
      <c r="V119" s="98"/>
      <c r="W119" s="98"/>
      <c r="X119" s="98"/>
      <c r="Y119" s="98"/>
      <c r="Z119" s="98"/>
      <c r="AA119" s="98"/>
      <c r="AB119" s="98"/>
      <c r="AC119" s="98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</row>
    <row r="120" spans="1:76" s="16" customFormat="1" ht="12.75" customHeight="1" x14ac:dyDescent="0.3">
      <c r="A120" s="93"/>
      <c r="B120" s="87"/>
      <c r="C120" s="23"/>
      <c r="D120" s="164" t="s">
        <v>57</v>
      </c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72"/>
      <c r="U120" s="89"/>
      <c r="V120" s="158">
        <f>SUM(V114:AC118)</f>
        <v>0</v>
      </c>
      <c r="W120" s="242"/>
      <c r="X120" s="242"/>
      <c r="Y120" s="242"/>
      <c r="Z120" s="242"/>
      <c r="AA120" s="242"/>
      <c r="AB120" s="242"/>
      <c r="AC120" s="243"/>
      <c r="AD120" s="89"/>
      <c r="AE120" s="89"/>
      <c r="AF120" s="89"/>
      <c r="AG120" s="158">
        <f>SUM(AG114:AN118)</f>
        <v>0</v>
      </c>
      <c r="AH120" s="159"/>
      <c r="AI120" s="159"/>
      <c r="AJ120" s="159"/>
      <c r="AK120" s="159"/>
      <c r="AL120" s="159"/>
      <c r="AM120" s="159"/>
      <c r="AN120" s="160"/>
      <c r="AO120" s="89"/>
      <c r="AP120" s="89"/>
      <c r="AQ120" s="89"/>
      <c r="AR120" s="236">
        <f>SUM(V120-AG120)</f>
        <v>0</v>
      </c>
      <c r="AS120" s="237"/>
      <c r="AT120" s="237"/>
      <c r="AU120" s="237"/>
      <c r="AV120" s="237"/>
      <c r="AW120" s="237"/>
      <c r="AX120" s="237"/>
      <c r="AY120" s="238"/>
      <c r="AZ120" s="89"/>
      <c r="BB120" s="209"/>
      <c r="BC120" s="209"/>
      <c r="BD120" s="209"/>
      <c r="BE120" s="209"/>
      <c r="BF120" s="209"/>
      <c r="BG120" s="209"/>
      <c r="BH120" s="209"/>
      <c r="BI120" s="209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</row>
    <row r="121" spans="1:76" s="45" customFormat="1" ht="5.25" customHeight="1" x14ac:dyDescent="0.3">
      <c r="A121" s="46"/>
      <c r="B121" s="47"/>
      <c r="C121" s="4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46"/>
      <c r="U121" s="50"/>
      <c r="V121" s="51"/>
      <c r="W121" s="51"/>
      <c r="X121" s="51"/>
      <c r="Y121" s="51"/>
      <c r="Z121" s="51"/>
      <c r="AA121" s="51"/>
      <c r="AB121" s="51"/>
      <c r="AC121" s="51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97"/>
      <c r="AZ121" s="97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</row>
    <row r="122" spans="1:76" s="16" customFormat="1" ht="5.25" customHeight="1" x14ac:dyDescent="0.3">
      <c r="A122" s="48"/>
      <c r="B122" s="48"/>
      <c r="C122" s="4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48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</row>
    <row r="123" spans="1:76" s="85" customFormat="1" ht="26.25" customHeight="1" x14ac:dyDescent="0.3">
      <c r="A123" s="75"/>
      <c r="B123" s="74"/>
      <c r="C123" s="53"/>
      <c r="D123" s="154" t="s">
        <v>113</v>
      </c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10"/>
      <c r="U123" s="111"/>
      <c r="V123" s="165">
        <f>SUM(V114:AC118)</f>
        <v>0</v>
      </c>
      <c r="W123" s="166"/>
      <c r="X123" s="166"/>
      <c r="Y123" s="166"/>
      <c r="Z123" s="166"/>
      <c r="AA123" s="166"/>
      <c r="AB123" s="166"/>
      <c r="AC123" s="167"/>
      <c r="AD123" s="111"/>
      <c r="AE123" s="111"/>
      <c r="AF123" s="111"/>
      <c r="AG123" s="165">
        <f>SUM(AG114:AN118)</f>
        <v>0</v>
      </c>
      <c r="AH123" s="166"/>
      <c r="AI123" s="166"/>
      <c r="AJ123" s="166"/>
      <c r="AK123" s="166"/>
      <c r="AL123" s="166"/>
      <c r="AM123" s="166"/>
      <c r="AN123" s="167"/>
      <c r="AO123" s="111"/>
      <c r="AP123" s="111"/>
      <c r="AQ123" s="111"/>
      <c r="AR123" s="239">
        <f>SUM(V123-AG123)</f>
        <v>0</v>
      </c>
      <c r="AS123" s="240"/>
      <c r="AT123" s="240"/>
      <c r="AU123" s="240"/>
      <c r="AV123" s="240"/>
      <c r="AW123" s="240"/>
      <c r="AX123" s="240"/>
      <c r="AY123" s="241"/>
      <c r="AZ123" s="89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</row>
    <row r="124" spans="1:76" s="45" customFormat="1" ht="4.5" customHeight="1" x14ac:dyDescent="0.3">
      <c r="A124" s="46"/>
      <c r="B124" s="47"/>
      <c r="C124" s="4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46"/>
      <c r="U124" s="50"/>
      <c r="V124" s="51"/>
      <c r="W124" s="51"/>
      <c r="X124" s="51"/>
      <c r="Y124" s="51"/>
      <c r="Z124" s="51"/>
      <c r="AA124" s="51"/>
      <c r="AB124" s="51"/>
      <c r="AC124" s="51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</row>
    <row r="125" spans="1:76" s="16" customFormat="1" ht="12.75" customHeight="1" x14ac:dyDescent="0.3"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AR125" s="116">
        <f>SUM(AR114:AR124)</f>
        <v>0</v>
      </c>
      <c r="AY125" s="116">
        <f>SUM(AR125:AX125)</f>
        <v>0</v>
      </c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</row>
    <row r="126" spans="1:76" s="45" customFormat="1" ht="4.5" customHeight="1" x14ac:dyDescent="0.3">
      <c r="A126" s="101"/>
      <c r="B126" s="102"/>
      <c r="C126" s="10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01"/>
      <c r="U126" s="103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</row>
    <row r="127" spans="1:76" s="16" customFormat="1" ht="16.5" customHeight="1" x14ac:dyDescent="0.3">
      <c r="A127" s="75"/>
      <c r="B127" s="74" t="s">
        <v>142</v>
      </c>
      <c r="C127" s="53" t="s">
        <v>5</v>
      </c>
      <c r="D127" s="164" t="s">
        <v>17</v>
      </c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72"/>
      <c r="U127" s="89"/>
      <c r="V127" s="161" t="s">
        <v>51</v>
      </c>
      <c r="W127" s="162"/>
      <c r="X127" s="162"/>
      <c r="Y127" s="162"/>
      <c r="Z127" s="162"/>
      <c r="AA127" s="162"/>
      <c r="AB127" s="162"/>
      <c r="AC127" s="163"/>
      <c r="AD127" s="105"/>
      <c r="AE127" s="105"/>
      <c r="AF127" s="89"/>
      <c r="AG127" s="161" t="s">
        <v>44</v>
      </c>
      <c r="AH127" s="162"/>
      <c r="AI127" s="162"/>
      <c r="AJ127" s="162"/>
      <c r="AK127" s="162"/>
      <c r="AL127" s="162"/>
      <c r="AM127" s="162"/>
      <c r="AN127" s="163"/>
      <c r="AO127" s="89"/>
      <c r="AP127" s="89"/>
      <c r="AQ127" s="89"/>
      <c r="AR127" s="161" t="s">
        <v>45</v>
      </c>
      <c r="AS127" s="162"/>
      <c r="AT127" s="162"/>
      <c r="AU127" s="162"/>
      <c r="AV127" s="162"/>
      <c r="AW127" s="162"/>
      <c r="AX127" s="162"/>
      <c r="AY127" s="163"/>
      <c r="AZ127" s="89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</row>
    <row r="128" spans="1:76" s="45" customFormat="1" ht="4.5" customHeight="1" x14ac:dyDescent="0.3">
      <c r="B128" s="96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U128" s="97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</row>
    <row r="129" spans="1:76" s="16" customFormat="1" ht="12.75" customHeight="1" x14ac:dyDescent="0.3">
      <c r="A129" s="93"/>
      <c r="D129" s="106" t="s">
        <v>15</v>
      </c>
      <c r="E129" s="84"/>
      <c r="F129" s="84"/>
      <c r="G129" s="84"/>
      <c r="H129" s="84"/>
      <c r="I129" s="84"/>
      <c r="J129" s="84"/>
      <c r="K129" s="107"/>
      <c r="L129" s="107"/>
      <c r="M129" s="107"/>
      <c r="N129" s="107"/>
      <c r="O129" s="107"/>
      <c r="P129" s="107"/>
      <c r="Q129" s="107"/>
      <c r="R129" s="107"/>
      <c r="S129" s="107"/>
      <c r="T129" s="72"/>
      <c r="U129" s="89"/>
      <c r="V129" s="224">
        <f>'A - Devis prévisionnel'!V163:AC163</f>
        <v>0</v>
      </c>
      <c r="W129" s="225"/>
      <c r="X129" s="225"/>
      <c r="Y129" s="225"/>
      <c r="Z129" s="225"/>
      <c r="AA129" s="225"/>
      <c r="AB129" s="225"/>
      <c r="AC129" s="226"/>
      <c r="AD129" s="89"/>
      <c r="AE129" s="89"/>
      <c r="AF129" s="89"/>
      <c r="AG129" s="155">
        <v>0</v>
      </c>
      <c r="AH129" s="156"/>
      <c r="AI129" s="156"/>
      <c r="AJ129" s="156"/>
      <c r="AK129" s="156"/>
      <c r="AL129" s="156"/>
      <c r="AM129" s="156"/>
      <c r="AN129" s="157"/>
      <c r="AO129" s="89"/>
      <c r="AP129" s="89"/>
      <c r="AQ129" s="89"/>
      <c r="AR129" s="220">
        <f>SUM(V129-AG129)</f>
        <v>0</v>
      </c>
      <c r="AS129" s="221"/>
      <c r="AT129" s="221"/>
      <c r="AU129" s="221"/>
      <c r="AV129" s="221"/>
      <c r="AW129" s="221"/>
      <c r="AX129" s="221"/>
      <c r="AY129" s="222"/>
      <c r="AZ129" s="89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</row>
    <row r="130" spans="1:76" s="45" customFormat="1" ht="4.5" customHeight="1" x14ac:dyDescent="0.3">
      <c r="B130" s="96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U130" s="97"/>
      <c r="V130" s="98"/>
      <c r="W130" s="98"/>
      <c r="X130" s="98"/>
      <c r="Y130" s="98"/>
      <c r="Z130" s="98"/>
      <c r="AA130" s="98"/>
      <c r="AB130" s="98"/>
      <c r="AC130" s="98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</row>
    <row r="131" spans="1:76" s="16" customFormat="1" ht="12.75" customHeight="1" x14ac:dyDescent="0.3">
      <c r="A131" s="93"/>
      <c r="B131" s="87"/>
      <c r="C131" s="23"/>
      <c r="D131" s="106" t="s">
        <v>98</v>
      </c>
      <c r="E131" s="84"/>
      <c r="F131" s="84"/>
      <c r="G131" s="84"/>
      <c r="H131" s="84"/>
      <c r="I131" s="84"/>
      <c r="J131" s="84"/>
      <c r="K131" s="107"/>
      <c r="L131" s="107"/>
      <c r="M131" s="107"/>
      <c r="N131" s="107"/>
      <c r="O131" s="107"/>
      <c r="P131" s="107"/>
      <c r="Q131" s="107"/>
      <c r="R131" s="107"/>
      <c r="S131" s="107"/>
      <c r="T131" s="72"/>
      <c r="U131" s="89"/>
      <c r="V131" s="224">
        <f>'A - Devis prévisionnel'!V165:AC165</f>
        <v>0</v>
      </c>
      <c r="W131" s="225"/>
      <c r="X131" s="225"/>
      <c r="Y131" s="225"/>
      <c r="Z131" s="225"/>
      <c r="AA131" s="225"/>
      <c r="AB131" s="225"/>
      <c r="AC131" s="226"/>
      <c r="AD131" s="89"/>
      <c r="AE131" s="89"/>
      <c r="AF131" s="89"/>
      <c r="AG131" s="155">
        <v>0</v>
      </c>
      <c r="AH131" s="156"/>
      <c r="AI131" s="156"/>
      <c r="AJ131" s="156"/>
      <c r="AK131" s="156"/>
      <c r="AL131" s="156"/>
      <c r="AM131" s="156"/>
      <c r="AN131" s="157"/>
      <c r="AO131" s="89"/>
      <c r="AP131" s="89"/>
      <c r="AQ131" s="89"/>
      <c r="AR131" s="220">
        <f>SUM(V131-AG131)</f>
        <v>0</v>
      </c>
      <c r="AS131" s="221"/>
      <c r="AT131" s="221"/>
      <c r="AU131" s="221"/>
      <c r="AV131" s="221"/>
      <c r="AW131" s="221"/>
      <c r="AX131" s="221"/>
      <c r="AY131" s="222"/>
      <c r="AZ131" s="89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</row>
    <row r="132" spans="1:76" s="45" customFormat="1" ht="4.5" customHeight="1" x14ac:dyDescent="0.3">
      <c r="B132" s="96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U132" s="97"/>
      <c r="V132" s="98"/>
      <c r="W132" s="98"/>
      <c r="X132" s="98"/>
      <c r="Y132" s="98"/>
      <c r="Z132" s="98"/>
      <c r="AA132" s="98"/>
      <c r="AB132" s="98"/>
      <c r="AC132" s="98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</row>
    <row r="133" spans="1:76" s="16" customFormat="1" ht="12.75" customHeight="1" x14ac:dyDescent="0.3">
      <c r="A133" s="93"/>
      <c r="B133" s="87"/>
      <c r="C133" s="23"/>
      <c r="D133" s="106" t="s">
        <v>99</v>
      </c>
      <c r="E133" s="84"/>
      <c r="F133" s="84"/>
      <c r="G133" s="84"/>
      <c r="H133" s="84"/>
      <c r="I133" s="84"/>
      <c r="J133" s="84"/>
      <c r="K133" s="107"/>
      <c r="L133" s="107"/>
      <c r="M133" s="107"/>
      <c r="N133" s="107"/>
      <c r="O133" s="107"/>
      <c r="P133" s="107"/>
      <c r="Q133" s="107"/>
      <c r="R133" s="107"/>
      <c r="S133" s="107"/>
      <c r="T133" s="72"/>
      <c r="U133" s="89"/>
      <c r="V133" s="224">
        <f>'A - Devis prévisionnel'!V167:AC167</f>
        <v>0</v>
      </c>
      <c r="W133" s="225"/>
      <c r="X133" s="225"/>
      <c r="Y133" s="225"/>
      <c r="Z133" s="225"/>
      <c r="AA133" s="225"/>
      <c r="AB133" s="225"/>
      <c r="AC133" s="226"/>
      <c r="AD133" s="89"/>
      <c r="AE133" s="89"/>
      <c r="AF133" s="89"/>
      <c r="AG133" s="155">
        <v>0</v>
      </c>
      <c r="AH133" s="156"/>
      <c r="AI133" s="156"/>
      <c r="AJ133" s="156"/>
      <c r="AK133" s="156"/>
      <c r="AL133" s="156"/>
      <c r="AM133" s="156"/>
      <c r="AN133" s="157"/>
      <c r="AO133" s="89"/>
      <c r="AP133" s="89"/>
      <c r="AQ133" s="89"/>
      <c r="AR133" s="220">
        <f>SUM(V133-AG133)</f>
        <v>0</v>
      </c>
      <c r="AS133" s="221"/>
      <c r="AT133" s="221"/>
      <c r="AU133" s="221"/>
      <c r="AV133" s="221"/>
      <c r="AW133" s="221"/>
      <c r="AX133" s="221"/>
      <c r="AY133" s="222"/>
      <c r="AZ133" s="89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</row>
    <row r="134" spans="1:76" s="45" customFormat="1" ht="4.5" customHeight="1" x14ac:dyDescent="0.3">
      <c r="B134" s="96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U134" s="97"/>
      <c r="V134" s="98"/>
      <c r="W134" s="98"/>
      <c r="X134" s="98"/>
      <c r="Y134" s="98"/>
      <c r="Z134" s="98"/>
      <c r="AA134" s="98"/>
      <c r="AB134" s="98"/>
      <c r="AC134" s="98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</row>
    <row r="135" spans="1:76" s="16" customFormat="1" ht="12.75" customHeight="1" x14ac:dyDescent="0.3">
      <c r="A135" s="93"/>
      <c r="B135" s="87"/>
      <c r="C135" s="23"/>
      <c r="D135" s="223" t="str">
        <f>'A - Devis prévisionnel'!D169:S169</f>
        <v>Autres (précisez)</v>
      </c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72"/>
      <c r="U135" s="89"/>
      <c r="V135" s="224">
        <f>'A - Devis prévisionnel'!V169:AC169</f>
        <v>0</v>
      </c>
      <c r="W135" s="225"/>
      <c r="X135" s="225"/>
      <c r="Y135" s="225"/>
      <c r="Z135" s="225"/>
      <c r="AA135" s="225"/>
      <c r="AB135" s="225"/>
      <c r="AC135" s="226"/>
      <c r="AD135" s="89"/>
      <c r="AE135" s="89"/>
      <c r="AF135" s="89"/>
      <c r="AG135" s="155">
        <v>0</v>
      </c>
      <c r="AH135" s="156"/>
      <c r="AI135" s="156"/>
      <c r="AJ135" s="156"/>
      <c r="AK135" s="156"/>
      <c r="AL135" s="156"/>
      <c r="AM135" s="156"/>
      <c r="AN135" s="157"/>
      <c r="AO135" s="89"/>
      <c r="AP135" s="89"/>
      <c r="AQ135" s="89"/>
      <c r="AR135" s="220">
        <f>SUM(V135-AG135)</f>
        <v>0</v>
      </c>
      <c r="AS135" s="221"/>
      <c r="AT135" s="221"/>
      <c r="AU135" s="221"/>
      <c r="AV135" s="221"/>
      <c r="AW135" s="221"/>
      <c r="AX135" s="221"/>
      <c r="AY135" s="222"/>
      <c r="AZ135" s="89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</row>
    <row r="136" spans="1:76" s="45" customFormat="1" ht="4.5" customHeight="1" x14ac:dyDescent="0.3">
      <c r="B136" s="96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U136" s="97"/>
      <c r="V136" s="98"/>
      <c r="W136" s="98"/>
      <c r="X136" s="98"/>
      <c r="Y136" s="98"/>
      <c r="Z136" s="98"/>
      <c r="AA136" s="98"/>
      <c r="AB136" s="98"/>
      <c r="AC136" s="98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</row>
    <row r="137" spans="1:76" s="16" customFormat="1" ht="12.75" customHeight="1" x14ac:dyDescent="0.3">
      <c r="A137" s="93"/>
      <c r="B137" s="87"/>
      <c r="C137" s="23"/>
      <c r="D137" s="164" t="s">
        <v>16</v>
      </c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72"/>
      <c r="U137" s="89"/>
      <c r="V137" s="158">
        <f>SUM(V129:AC135)</f>
        <v>0</v>
      </c>
      <c r="W137" s="159"/>
      <c r="X137" s="159"/>
      <c r="Y137" s="159"/>
      <c r="Z137" s="159"/>
      <c r="AA137" s="159"/>
      <c r="AB137" s="159"/>
      <c r="AC137" s="160"/>
      <c r="AD137" s="89"/>
      <c r="AE137" s="89"/>
      <c r="AF137" s="89"/>
      <c r="AG137" s="158">
        <f>SUM(AG129:AN135)</f>
        <v>0</v>
      </c>
      <c r="AH137" s="159"/>
      <c r="AI137" s="159"/>
      <c r="AJ137" s="159"/>
      <c r="AK137" s="159"/>
      <c r="AL137" s="159"/>
      <c r="AM137" s="159"/>
      <c r="AN137" s="160"/>
      <c r="AO137" s="89"/>
      <c r="AP137" s="89"/>
      <c r="AQ137" s="89"/>
      <c r="AR137" s="236">
        <f>SUM(V137-AG137)</f>
        <v>0</v>
      </c>
      <c r="AS137" s="237"/>
      <c r="AT137" s="237"/>
      <c r="AU137" s="237"/>
      <c r="AV137" s="237"/>
      <c r="AW137" s="237"/>
      <c r="AX137" s="237"/>
      <c r="AY137" s="238"/>
      <c r="AZ137" s="89"/>
      <c r="BB137" s="209"/>
      <c r="BC137" s="209"/>
      <c r="BD137" s="209"/>
      <c r="BE137" s="209"/>
      <c r="BF137" s="209"/>
      <c r="BG137" s="209"/>
      <c r="BH137" s="209"/>
      <c r="BI137" s="209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</row>
    <row r="138" spans="1:76" s="45" customFormat="1" ht="5.25" customHeight="1" x14ac:dyDescent="0.3">
      <c r="A138" s="46"/>
      <c r="B138" s="47"/>
      <c r="C138" s="4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46"/>
      <c r="U138" s="50"/>
      <c r="V138" s="51"/>
      <c r="W138" s="51"/>
      <c r="X138" s="51"/>
      <c r="Y138" s="51"/>
      <c r="Z138" s="51"/>
      <c r="AA138" s="51"/>
      <c r="AB138" s="51"/>
      <c r="AC138" s="51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97"/>
      <c r="AZ138" s="97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</row>
    <row r="139" spans="1:76" s="16" customFormat="1" ht="5.25" customHeight="1" x14ac:dyDescent="0.3">
      <c r="A139" s="48"/>
      <c r="B139" s="48"/>
      <c r="C139" s="48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48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</row>
    <row r="140" spans="1:76" s="85" customFormat="1" ht="26.25" customHeight="1" x14ac:dyDescent="0.3">
      <c r="A140" s="75"/>
      <c r="B140" s="74"/>
      <c r="C140" s="53"/>
      <c r="D140" s="154" t="s">
        <v>114</v>
      </c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10"/>
      <c r="U140" s="111"/>
      <c r="V140" s="165">
        <f>SUM(V129:AC135)</f>
        <v>0</v>
      </c>
      <c r="W140" s="166"/>
      <c r="X140" s="166"/>
      <c r="Y140" s="166"/>
      <c r="Z140" s="166"/>
      <c r="AA140" s="166"/>
      <c r="AB140" s="166"/>
      <c r="AC140" s="167"/>
      <c r="AD140" s="111"/>
      <c r="AE140" s="111"/>
      <c r="AF140" s="111"/>
      <c r="AG140" s="165">
        <f>SUM(AG129:AN135)</f>
        <v>0</v>
      </c>
      <c r="AH140" s="166"/>
      <c r="AI140" s="166"/>
      <c r="AJ140" s="166"/>
      <c r="AK140" s="166"/>
      <c r="AL140" s="166"/>
      <c r="AM140" s="166"/>
      <c r="AN140" s="167"/>
      <c r="AO140" s="111"/>
      <c r="AP140" s="111"/>
      <c r="AQ140" s="111"/>
      <c r="AR140" s="239">
        <f>SUM(V140-AG140)</f>
        <v>0</v>
      </c>
      <c r="AS140" s="240"/>
      <c r="AT140" s="240"/>
      <c r="AU140" s="240"/>
      <c r="AV140" s="240"/>
      <c r="AW140" s="240"/>
      <c r="AX140" s="240"/>
      <c r="AY140" s="241"/>
      <c r="AZ140" s="89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</row>
    <row r="141" spans="1:76" s="45" customFormat="1" ht="4.5" customHeight="1" x14ac:dyDescent="0.3">
      <c r="A141" s="46"/>
      <c r="B141" s="47"/>
      <c r="C141" s="4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46"/>
      <c r="U141" s="50"/>
      <c r="V141" s="51"/>
      <c r="W141" s="51"/>
      <c r="X141" s="51"/>
      <c r="Y141" s="51"/>
      <c r="Z141" s="51"/>
      <c r="AA141" s="51"/>
      <c r="AB141" s="51"/>
      <c r="AC141" s="51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</row>
    <row r="142" spans="1:76" s="16" customFormat="1" ht="12.75" customHeight="1" x14ac:dyDescent="0.3">
      <c r="A142" s="117"/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</row>
    <row r="143" spans="1:76" s="45" customFormat="1" ht="4.5" customHeight="1" x14ac:dyDescent="0.3">
      <c r="A143" s="101"/>
      <c r="B143" s="102"/>
      <c r="C143" s="10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01"/>
      <c r="U143" s="103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</row>
    <row r="144" spans="1:76" s="16" customFormat="1" x14ac:dyDescent="0.3">
      <c r="A144" s="75"/>
      <c r="B144" s="74" t="s">
        <v>143</v>
      </c>
      <c r="C144" s="53" t="s">
        <v>5</v>
      </c>
      <c r="D144" s="164" t="s">
        <v>18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72"/>
      <c r="U144" s="89"/>
      <c r="V144" s="161" t="s">
        <v>51</v>
      </c>
      <c r="W144" s="162"/>
      <c r="X144" s="162"/>
      <c r="Y144" s="162"/>
      <c r="Z144" s="162"/>
      <c r="AA144" s="162"/>
      <c r="AB144" s="162"/>
      <c r="AC144" s="163"/>
      <c r="AD144" s="105"/>
      <c r="AE144" s="105"/>
      <c r="AF144" s="89"/>
      <c r="AG144" s="161" t="s">
        <v>44</v>
      </c>
      <c r="AH144" s="162"/>
      <c r="AI144" s="162"/>
      <c r="AJ144" s="162"/>
      <c r="AK144" s="162"/>
      <c r="AL144" s="162"/>
      <c r="AM144" s="162"/>
      <c r="AN144" s="163"/>
      <c r="AO144" s="89"/>
      <c r="AP144" s="89"/>
      <c r="AQ144" s="89"/>
      <c r="AR144" s="161" t="s">
        <v>45</v>
      </c>
      <c r="AS144" s="162"/>
      <c r="AT144" s="162"/>
      <c r="AU144" s="162"/>
      <c r="AV144" s="162"/>
      <c r="AW144" s="162"/>
      <c r="AX144" s="162"/>
      <c r="AY144" s="163"/>
      <c r="AZ144" s="89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</row>
    <row r="145" spans="1:76" s="45" customFormat="1" ht="4.5" customHeight="1" x14ac:dyDescent="0.3">
      <c r="B145" s="96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U145" s="97"/>
      <c r="V145" s="98"/>
      <c r="W145" s="98"/>
      <c r="X145" s="98"/>
      <c r="Y145" s="98"/>
      <c r="Z145" s="98"/>
      <c r="AA145" s="98"/>
      <c r="AB145" s="98"/>
      <c r="AC145" s="98"/>
      <c r="AD145" s="98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</row>
    <row r="146" spans="1:76" s="16" customFormat="1" ht="12.75" customHeight="1" x14ac:dyDescent="0.3">
      <c r="A146" s="93"/>
      <c r="D146" s="106" t="s">
        <v>20</v>
      </c>
      <c r="E146" s="84"/>
      <c r="F146" s="84"/>
      <c r="G146" s="84"/>
      <c r="H146" s="84"/>
      <c r="I146" s="84"/>
      <c r="J146" s="84"/>
      <c r="K146" s="107"/>
      <c r="L146" s="107"/>
      <c r="M146" s="107"/>
      <c r="N146" s="107"/>
      <c r="O146" s="107"/>
      <c r="P146" s="107"/>
      <c r="Q146" s="107"/>
      <c r="R146" s="107"/>
      <c r="S146" s="107"/>
      <c r="T146" s="72"/>
      <c r="U146" s="89"/>
      <c r="V146" s="224">
        <f>'A - Devis prévisionnel'!V180:AC180</f>
        <v>0</v>
      </c>
      <c r="W146" s="225"/>
      <c r="X146" s="225"/>
      <c r="Y146" s="225"/>
      <c r="Z146" s="225"/>
      <c r="AA146" s="225"/>
      <c r="AB146" s="225"/>
      <c r="AC146" s="226"/>
      <c r="AD146" s="89"/>
      <c r="AE146" s="89"/>
      <c r="AF146" s="89"/>
      <c r="AG146" s="155">
        <v>0</v>
      </c>
      <c r="AH146" s="156"/>
      <c r="AI146" s="156"/>
      <c r="AJ146" s="156"/>
      <c r="AK146" s="156"/>
      <c r="AL146" s="156"/>
      <c r="AM146" s="156"/>
      <c r="AN146" s="157"/>
      <c r="AO146" s="89"/>
      <c r="AP146" s="89"/>
      <c r="AQ146" s="89"/>
      <c r="AR146" s="220">
        <f>SUM(V146-AG146)</f>
        <v>0</v>
      </c>
      <c r="AS146" s="221"/>
      <c r="AT146" s="221"/>
      <c r="AU146" s="221"/>
      <c r="AV146" s="221"/>
      <c r="AW146" s="221"/>
      <c r="AX146" s="221"/>
      <c r="AY146" s="222"/>
      <c r="AZ146" s="89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</row>
    <row r="147" spans="1:76" s="45" customFormat="1" ht="4.5" customHeight="1" x14ac:dyDescent="0.3">
      <c r="B147" s="96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U147" s="97"/>
      <c r="V147" s="98"/>
      <c r="W147" s="98"/>
      <c r="X147" s="98"/>
      <c r="Y147" s="98"/>
      <c r="Z147" s="98"/>
      <c r="AA147" s="98"/>
      <c r="AB147" s="98"/>
      <c r="AC147" s="98"/>
      <c r="AD147" s="97"/>
      <c r="AE147" s="97"/>
      <c r="AF147" s="97"/>
      <c r="AG147" s="89"/>
      <c r="AH147" s="89"/>
      <c r="AI147" s="89"/>
      <c r="AJ147" s="89"/>
      <c r="AK147" s="89"/>
      <c r="AL147" s="89"/>
      <c r="AM147" s="89"/>
      <c r="AN147" s="89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</row>
    <row r="148" spans="1:76" s="16" customFormat="1" ht="12.75" customHeight="1" x14ac:dyDescent="0.3">
      <c r="A148" s="93"/>
      <c r="B148" s="87"/>
      <c r="C148" s="23"/>
      <c r="D148" s="106" t="s">
        <v>21</v>
      </c>
      <c r="E148" s="84"/>
      <c r="F148" s="84"/>
      <c r="G148" s="84"/>
      <c r="H148" s="84"/>
      <c r="I148" s="84"/>
      <c r="J148" s="84"/>
      <c r="K148" s="107"/>
      <c r="L148" s="107"/>
      <c r="M148" s="107"/>
      <c r="N148" s="107"/>
      <c r="O148" s="107"/>
      <c r="P148" s="107"/>
      <c r="Q148" s="107"/>
      <c r="R148" s="107"/>
      <c r="S148" s="107"/>
      <c r="T148" s="72"/>
      <c r="U148" s="89"/>
      <c r="V148" s="224">
        <f>'A - Devis prévisionnel'!V182:AC182</f>
        <v>0</v>
      </c>
      <c r="W148" s="225"/>
      <c r="X148" s="225"/>
      <c r="Y148" s="225"/>
      <c r="Z148" s="225"/>
      <c r="AA148" s="225"/>
      <c r="AB148" s="225"/>
      <c r="AC148" s="226"/>
      <c r="AD148" s="89"/>
      <c r="AE148" s="89"/>
      <c r="AF148" s="89"/>
      <c r="AG148" s="155">
        <v>0</v>
      </c>
      <c r="AH148" s="156"/>
      <c r="AI148" s="156"/>
      <c r="AJ148" s="156"/>
      <c r="AK148" s="156"/>
      <c r="AL148" s="156"/>
      <c r="AM148" s="156"/>
      <c r="AN148" s="157"/>
      <c r="AO148" s="89"/>
      <c r="AP148" s="89"/>
      <c r="AQ148" s="89"/>
      <c r="AR148" s="220">
        <f>SUM(V148-AG148)</f>
        <v>0</v>
      </c>
      <c r="AS148" s="221"/>
      <c r="AT148" s="221"/>
      <c r="AU148" s="221"/>
      <c r="AV148" s="221"/>
      <c r="AW148" s="221"/>
      <c r="AX148" s="221"/>
      <c r="AY148" s="222"/>
      <c r="AZ148" s="89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</row>
    <row r="149" spans="1:76" s="45" customFormat="1" ht="4.5" customHeight="1" x14ac:dyDescent="0.3">
      <c r="B149" s="96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U149" s="97"/>
      <c r="V149" s="98"/>
      <c r="W149" s="98"/>
      <c r="X149" s="98"/>
      <c r="Y149" s="98"/>
      <c r="Z149" s="98"/>
      <c r="AA149" s="98"/>
      <c r="AB149" s="98"/>
      <c r="AC149" s="98"/>
      <c r="AD149" s="97"/>
      <c r="AE149" s="97"/>
      <c r="AF149" s="97"/>
      <c r="AG149" s="89"/>
      <c r="AH149" s="89"/>
      <c r="AI149" s="89"/>
      <c r="AJ149" s="89"/>
      <c r="AK149" s="89"/>
      <c r="AL149" s="89"/>
      <c r="AM149" s="89"/>
      <c r="AN149" s="89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</row>
    <row r="150" spans="1:76" s="16" customFormat="1" ht="12.75" customHeight="1" x14ac:dyDescent="0.3">
      <c r="A150" s="93"/>
      <c r="B150" s="87"/>
      <c r="C150" s="23"/>
      <c r="D150" s="106" t="s">
        <v>43</v>
      </c>
      <c r="E150" s="84"/>
      <c r="F150" s="84"/>
      <c r="G150" s="84"/>
      <c r="H150" s="84"/>
      <c r="I150" s="84"/>
      <c r="J150" s="84"/>
      <c r="K150" s="107"/>
      <c r="L150" s="107"/>
      <c r="M150" s="107"/>
      <c r="N150" s="107"/>
      <c r="O150" s="107"/>
      <c r="P150" s="107"/>
      <c r="Q150" s="107"/>
      <c r="R150" s="107"/>
      <c r="S150" s="107"/>
      <c r="T150" s="72"/>
      <c r="U150" s="89"/>
      <c r="V150" s="224">
        <f>'A - Devis prévisionnel'!V184:AC184</f>
        <v>0</v>
      </c>
      <c r="W150" s="225"/>
      <c r="X150" s="225"/>
      <c r="Y150" s="225"/>
      <c r="Z150" s="225"/>
      <c r="AA150" s="225"/>
      <c r="AB150" s="225"/>
      <c r="AC150" s="226"/>
      <c r="AD150" s="89"/>
      <c r="AE150" s="89"/>
      <c r="AF150" s="89"/>
      <c r="AG150" s="155">
        <v>0</v>
      </c>
      <c r="AH150" s="156"/>
      <c r="AI150" s="156"/>
      <c r="AJ150" s="156"/>
      <c r="AK150" s="156"/>
      <c r="AL150" s="156"/>
      <c r="AM150" s="156"/>
      <c r="AN150" s="157"/>
      <c r="AO150" s="89"/>
      <c r="AP150" s="89"/>
      <c r="AQ150" s="89"/>
      <c r="AR150" s="220">
        <f>SUM(V150-AG150)</f>
        <v>0</v>
      </c>
      <c r="AS150" s="221"/>
      <c r="AT150" s="221"/>
      <c r="AU150" s="221"/>
      <c r="AV150" s="221"/>
      <c r="AW150" s="221"/>
      <c r="AX150" s="221"/>
      <c r="AY150" s="222"/>
      <c r="AZ150" s="89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</row>
    <row r="151" spans="1:76" s="45" customFormat="1" ht="4.5" customHeight="1" x14ac:dyDescent="0.3">
      <c r="B151" s="96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U151" s="97"/>
      <c r="V151" s="98"/>
      <c r="W151" s="98"/>
      <c r="X151" s="98"/>
      <c r="Y151" s="98"/>
      <c r="Z151" s="98"/>
      <c r="AA151" s="98"/>
      <c r="AB151" s="98"/>
      <c r="AC151" s="98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</row>
    <row r="152" spans="1:76" s="16" customFormat="1" ht="12.75" customHeight="1" x14ac:dyDescent="0.3">
      <c r="A152" s="93"/>
      <c r="B152" s="87"/>
      <c r="C152" s="23"/>
      <c r="D152" s="106" t="s">
        <v>59</v>
      </c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72"/>
      <c r="U152" s="89"/>
      <c r="V152" s="224">
        <f>'A - Devis prévisionnel'!V186:AC186</f>
        <v>0</v>
      </c>
      <c r="W152" s="225"/>
      <c r="X152" s="225"/>
      <c r="Y152" s="225"/>
      <c r="Z152" s="225"/>
      <c r="AA152" s="225"/>
      <c r="AB152" s="225"/>
      <c r="AC152" s="226"/>
      <c r="AD152" s="89"/>
      <c r="AE152" s="89"/>
      <c r="AF152" s="89"/>
      <c r="AG152" s="155">
        <v>0</v>
      </c>
      <c r="AH152" s="156"/>
      <c r="AI152" s="156"/>
      <c r="AJ152" s="156"/>
      <c r="AK152" s="156"/>
      <c r="AL152" s="156"/>
      <c r="AM152" s="156"/>
      <c r="AN152" s="157"/>
      <c r="AO152" s="89"/>
      <c r="AP152" s="89"/>
      <c r="AQ152" s="89"/>
      <c r="AR152" s="220">
        <f>SUM(V152-AG152)</f>
        <v>0</v>
      </c>
      <c r="AS152" s="221"/>
      <c r="AT152" s="221"/>
      <c r="AU152" s="221"/>
      <c r="AV152" s="221"/>
      <c r="AW152" s="221"/>
      <c r="AX152" s="221"/>
      <c r="AY152" s="222"/>
      <c r="AZ152" s="89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</row>
    <row r="153" spans="1:76" s="45" customFormat="1" ht="4.5" customHeight="1" x14ac:dyDescent="0.3">
      <c r="B153" s="96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U153" s="97"/>
      <c r="V153" s="98"/>
      <c r="W153" s="98"/>
      <c r="X153" s="98"/>
      <c r="Y153" s="98"/>
      <c r="Z153" s="98"/>
      <c r="AA153" s="98"/>
      <c r="AB153" s="98"/>
      <c r="AC153" s="98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</row>
    <row r="154" spans="1:76" s="16" customFormat="1" ht="12.75" customHeight="1" x14ac:dyDescent="0.3">
      <c r="A154" s="93"/>
      <c r="B154" s="87"/>
      <c r="C154" s="23"/>
      <c r="D154" s="106" t="s">
        <v>58</v>
      </c>
      <c r="E154" s="84"/>
      <c r="F154" s="84"/>
      <c r="G154" s="84"/>
      <c r="H154" s="84"/>
      <c r="I154" s="84"/>
      <c r="J154" s="84"/>
      <c r="K154" s="107"/>
      <c r="L154" s="107"/>
      <c r="M154" s="107"/>
      <c r="N154" s="107"/>
      <c r="O154" s="107"/>
      <c r="P154" s="107"/>
      <c r="Q154" s="107"/>
      <c r="R154" s="107"/>
      <c r="S154" s="107"/>
      <c r="T154" s="72"/>
      <c r="U154" s="89"/>
      <c r="V154" s="224">
        <f>'A - Devis prévisionnel'!V188:AC188</f>
        <v>0</v>
      </c>
      <c r="W154" s="225"/>
      <c r="X154" s="225"/>
      <c r="Y154" s="225"/>
      <c r="Z154" s="225"/>
      <c r="AA154" s="225"/>
      <c r="AB154" s="225"/>
      <c r="AC154" s="226"/>
      <c r="AD154" s="89"/>
      <c r="AE154" s="89"/>
      <c r="AF154" s="89"/>
      <c r="AG154" s="155">
        <v>0</v>
      </c>
      <c r="AH154" s="156"/>
      <c r="AI154" s="156"/>
      <c r="AJ154" s="156"/>
      <c r="AK154" s="156"/>
      <c r="AL154" s="156"/>
      <c r="AM154" s="156"/>
      <c r="AN154" s="157"/>
      <c r="AO154" s="89"/>
      <c r="AP154" s="89"/>
      <c r="AQ154" s="89"/>
      <c r="AR154" s="220">
        <f>SUM(V154-AG154)</f>
        <v>0</v>
      </c>
      <c r="AS154" s="221"/>
      <c r="AT154" s="221"/>
      <c r="AU154" s="221"/>
      <c r="AV154" s="221"/>
      <c r="AW154" s="221"/>
      <c r="AX154" s="221"/>
      <c r="AY154" s="222"/>
      <c r="AZ154" s="89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</row>
    <row r="155" spans="1:76" s="45" customFormat="1" ht="4.5" customHeight="1" x14ac:dyDescent="0.3">
      <c r="B155" s="96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U155" s="97"/>
      <c r="V155" s="98"/>
      <c r="W155" s="98"/>
      <c r="X155" s="98"/>
      <c r="Y155" s="98"/>
      <c r="Z155" s="98"/>
      <c r="AA155" s="98"/>
      <c r="AB155" s="98"/>
      <c r="AC155" s="98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</row>
    <row r="156" spans="1:76" s="16" customFormat="1" ht="12.75" customHeight="1" x14ac:dyDescent="0.3">
      <c r="A156" s="93"/>
      <c r="B156" s="87"/>
      <c r="C156" s="23"/>
      <c r="D156" s="106" t="s">
        <v>22</v>
      </c>
      <c r="E156" s="84"/>
      <c r="F156" s="84"/>
      <c r="G156" s="84"/>
      <c r="H156" s="84"/>
      <c r="I156" s="84"/>
      <c r="J156" s="84"/>
      <c r="K156" s="107"/>
      <c r="L156" s="107"/>
      <c r="M156" s="107"/>
      <c r="N156" s="107"/>
      <c r="O156" s="107"/>
      <c r="P156" s="107"/>
      <c r="Q156" s="107"/>
      <c r="R156" s="107"/>
      <c r="S156" s="107"/>
      <c r="T156" s="72"/>
      <c r="U156" s="89"/>
      <c r="V156" s="224">
        <f>'A - Devis prévisionnel'!V190:AC190</f>
        <v>0</v>
      </c>
      <c r="W156" s="225"/>
      <c r="X156" s="225"/>
      <c r="Y156" s="225"/>
      <c r="Z156" s="225"/>
      <c r="AA156" s="225"/>
      <c r="AB156" s="225"/>
      <c r="AC156" s="226"/>
      <c r="AD156" s="89"/>
      <c r="AE156" s="89"/>
      <c r="AF156" s="89"/>
      <c r="AG156" s="155">
        <v>0</v>
      </c>
      <c r="AH156" s="156"/>
      <c r="AI156" s="156"/>
      <c r="AJ156" s="156"/>
      <c r="AK156" s="156"/>
      <c r="AL156" s="156"/>
      <c r="AM156" s="156"/>
      <c r="AN156" s="157"/>
      <c r="AO156" s="89"/>
      <c r="AP156" s="89"/>
      <c r="AQ156" s="89"/>
      <c r="AR156" s="220">
        <f>SUM(V156-AG156)</f>
        <v>0</v>
      </c>
      <c r="AS156" s="221"/>
      <c r="AT156" s="221"/>
      <c r="AU156" s="221"/>
      <c r="AV156" s="221"/>
      <c r="AW156" s="221"/>
      <c r="AX156" s="221"/>
      <c r="AY156" s="222"/>
      <c r="AZ156" s="89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</row>
    <row r="157" spans="1:76" s="45" customFormat="1" ht="4.5" customHeight="1" x14ac:dyDescent="0.3">
      <c r="B157" s="96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U157" s="97"/>
      <c r="V157" s="98"/>
      <c r="W157" s="98"/>
      <c r="X157" s="98"/>
      <c r="Y157" s="98"/>
      <c r="Z157" s="98"/>
      <c r="AA157" s="98"/>
      <c r="AB157" s="98"/>
      <c r="AC157" s="98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</row>
    <row r="158" spans="1:76" s="16" customFormat="1" ht="12.75" customHeight="1" x14ac:dyDescent="0.3">
      <c r="A158" s="93"/>
      <c r="B158" s="87"/>
      <c r="C158" s="23"/>
      <c r="D158" s="106" t="s">
        <v>23</v>
      </c>
      <c r="E158" s="84"/>
      <c r="F158" s="84"/>
      <c r="G158" s="84"/>
      <c r="H158" s="84"/>
      <c r="I158" s="84"/>
      <c r="J158" s="84"/>
      <c r="K158" s="107"/>
      <c r="L158" s="107"/>
      <c r="M158" s="107"/>
      <c r="N158" s="107"/>
      <c r="O158" s="107"/>
      <c r="P158" s="107"/>
      <c r="Q158" s="107"/>
      <c r="R158" s="107"/>
      <c r="S158" s="107"/>
      <c r="T158" s="72"/>
      <c r="U158" s="89"/>
      <c r="V158" s="224">
        <f>'A - Devis prévisionnel'!V192:AC192</f>
        <v>0</v>
      </c>
      <c r="W158" s="225"/>
      <c r="X158" s="225"/>
      <c r="Y158" s="225"/>
      <c r="Z158" s="225"/>
      <c r="AA158" s="225"/>
      <c r="AB158" s="225"/>
      <c r="AC158" s="226"/>
      <c r="AD158" s="89"/>
      <c r="AE158" s="89"/>
      <c r="AF158" s="89"/>
      <c r="AG158" s="155">
        <v>0</v>
      </c>
      <c r="AH158" s="156"/>
      <c r="AI158" s="156"/>
      <c r="AJ158" s="156"/>
      <c r="AK158" s="156"/>
      <c r="AL158" s="156"/>
      <c r="AM158" s="156"/>
      <c r="AN158" s="157"/>
      <c r="AO158" s="89"/>
      <c r="AP158" s="89"/>
      <c r="AQ158" s="89"/>
      <c r="AR158" s="220">
        <f>SUM(V158-AG158)</f>
        <v>0</v>
      </c>
      <c r="AS158" s="221"/>
      <c r="AT158" s="221"/>
      <c r="AU158" s="221"/>
      <c r="AV158" s="221"/>
      <c r="AW158" s="221"/>
      <c r="AX158" s="221"/>
      <c r="AY158" s="222"/>
      <c r="AZ158" s="89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</row>
    <row r="159" spans="1:76" s="45" customFormat="1" ht="4.5" customHeight="1" x14ac:dyDescent="0.3">
      <c r="B159" s="96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U159" s="97"/>
      <c r="V159" s="98"/>
      <c r="W159" s="98"/>
      <c r="X159" s="98"/>
      <c r="Y159" s="98"/>
      <c r="Z159" s="98"/>
      <c r="AA159" s="98"/>
      <c r="AB159" s="98"/>
      <c r="AC159" s="98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</row>
    <row r="160" spans="1:76" s="16" customFormat="1" ht="12.75" customHeight="1" x14ac:dyDescent="0.3">
      <c r="A160" s="93"/>
      <c r="B160" s="87"/>
      <c r="C160" s="23"/>
      <c r="D160" s="223" t="str">
        <f>'A - Devis prévisionnel'!D194:S194</f>
        <v>Autres (précisez)</v>
      </c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72"/>
      <c r="U160" s="89"/>
      <c r="V160" s="224">
        <f>'A - Devis prévisionnel'!V194:AC194</f>
        <v>0</v>
      </c>
      <c r="W160" s="225"/>
      <c r="X160" s="225"/>
      <c r="Y160" s="225"/>
      <c r="Z160" s="225"/>
      <c r="AA160" s="225"/>
      <c r="AB160" s="225"/>
      <c r="AC160" s="226"/>
      <c r="AD160" s="89"/>
      <c r="AE160" s="89"/>
      <c r="AF160" s="89"/>
      <c r="AG160" s="155">
        <v>0</v>
      </c>
      <c r="AH160" s="156"/>
      <c r="AI160" s="156"/>
      <c r="AJ160" s="156"/>
      <c r="AK160" s="156"/>
      <c r="AL160" s="156"/>
      <c r="AM160" s="156"/>
      <c r="AN160" s="157"/>
      <c r="AO160" s="89"/>
      <c r="AP160" s="89"/>
      <c r="AQ160" s="89"/>
      <c r="AR160" s="220">
        <f>SUM(V160-AG160)</f>
        <v>0</v>
      </c>
      <c r="AS160" s="221"/>
      <c r="AT160" s="221"/>
      <c r="AU160" s="221"/>
      <c r="AV160" s="221"/>
      <c r="AW160" s="221"/>
      <c r="AX160" s="221"/>
      <c r="AY160" s="222"/>
      <c r="AZ160" s="89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</row>
    <row r="161" spans="1:76" s="16" customFormat="1" ht="5.25" customHeight="1" x14ac:dyDescent="0.3">
      <c r="A161" s="72"/>
      <c r="B161" s="72"/>
      <c r="C161" s="72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2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</row>
    <row r="162" spans="1:76" s="16" customFormat="1" ht="12.75" customHeight="1" x14ac:dyDescent="0.3">
      <c r="A162" s="93"/>
      <c r="B162" s="87"/>
      <c r="C162" s="23"/>
      <c r="D162" s="177" t="s">
        <v>29</v>
      </c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72"/>
      <c r="U162" s="115"/>
      <c r="V162" s="158">
        <f>SUM(V146:AC160)</f>
        <v>0</v>
      </c>
      <c r="W162" s="159"/>
      <c r="X162" s="159"/>
      <c r="Y162" s="159"/>
      <c r="Z162" s="159"/>
      <c r="AA162" s="159"/>
      <c r="AB162" s="159"/>
      <c r="AC162" s="160"/>
      <c r="AD162" s="89"/>
      <c r="AE162" s="89"/>
      <c r="AF162" s="115"/>
      <c r="AG162" s="158">
        <f>SUM(AG146:AN160)</f>
        <v>0</v>
      </c>
      <c r="AH162" s="159"/>
      <c r="AI162" s="159"/>
      <c r="AJ162" s="159"/>
      <c r="AK162" s="159"/>
      <c r="AL162" s="159"/>
      <c r="AM162" s="159"/>
      <c r="AN162" s="160"/>
      <c r="AO162" s="89"/>
      <c r="AP162" s="89"/>
      <c r="AQ162" s="89"/>
      <c r="AR162" s="236">
        <f>SUM(V162-AG162)</f>
        <v>0</v>
      </c>
      <c r="AS162" s="237"/>
      <c r="AT162" s="237"/>
      <c r="AU162" s="237"/>
      <c r="AV162" s="237"/>
      <c r="AW162" s="237"/>
      <c r="AX162" s="237"/>
      <c r="AY162" s="238"/>
      <c r="AZ162" s="89"/>
      <c r="BB162" s="209"/>
      <c r="BC162" s="209"/>
      <c r="BD162" s="209"/>
      <c r="BE162" s="209"/>
      <c r="BF162" s="209"/>
      <c r="BG162" s="209"/>
      <c r="BH162" s="209"/>
      <c r="BI162" s="209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</row>
    <row r="163" spans="1:76" s="45" customFormat="1" ht="5.25" customHeight="1" x14ac:dyDescent="0.3">
      <c r="A163" s="46"/>
      <c r="B163" s="47"/>
      <c r="C163" s="4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46"/>
      <c r="U163" s="50"/>
      <c r="V163" s="51"/>
      <c r="W163" s="51"/>
      <c r="X163" s="51"/>
      <c r="Y163" s="51"/>
      <c r="Z163" s="51"/>
      <c r="AA163" s="51"/>
      <c r="AB163" s="51"/>
      <c r="AC163" s="51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97"/>
      <c r="AZ163" s="97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</row>
    <row r="164" spans="1:76" s="16" customFormat="1" ht="5.25" customHeight="1" x14ac:dyDescent="0.3">
      <c r="A164" s="48"/>
      <c r="B164" s="48"/>
      <c r="C164" s="48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48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</row>
    <row r="165" spans="1:76" s="85" customFormat="1" ht="26.25" customHeight="1" x14ac:dyDescent="0.3">
      <c r="A165" s="75"/>
      <c r="B165" s="74"/>
      <c r="C165" s="53"/>
      <c r="D165" s="154" t="s">
        <v>115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10"/>
      <c r="U165" s="111"/>
      <c r="V165" s="165">
        <f>SUM(V152:AC160)</f>
        <v>0</v>
      </c>
      <c r="W165" s="166"/>
      <c r="X165" s="166"/>
      <c r="Y165" s="166"/>
      <c r="Z165" s="166"/>
      <c r="AA165" s="166"/>
      <c r="AB165" s="166"/>
      <c r="AC165" s="167"/>
      <c r="AD165" s="111"/>
      <c r="AE165" s="111"/>
      <c r="AF165" s="111"/>
      <c r="AG165" s="165">
        <f>SUM(AG152:AN160)</f>
        <v>0</v>
      </c>
      <c r="AH165" s="166"/>
      <c r="AI165" s="166"/>
      <c r="AJ165" s="166"/>
      <c r="AK165" s="166"/>
      <c r="AL165" s="166"/>
      <c r="AM165" s="166"/>
      <c r="AN165" s="167"/>
      <c r="AO165" s="111"/>
      <c r="AP165" s="111"/>
      <c r="AQ165" s="111"/>
      <c r="AR165" s="239">
        <f>SUM(V165-AG165)</f>
        <v>0</v>
      </c>
      <c r="AS165" s="240"/>
      <c r="AT165" s="240"/>
      <c r="AU165" s="240"/>
      <c r="AV165" s="240"/>
      <c r="AW165" s="240"/>
      <c r="AX165" s="240"/>
      <c r="AY165" s="241"/>
      <c r="AZ165" s="89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</row>
    <row r="166" spans="1:76" s="45" customFormat="1" ht="5.25" customHeight="1" x14ac:dyDescent="0.3">
      <c r="A166" s="46"/>
      <c r="B166" s="47"/>
      <c r="C166" s="4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46"/>
      <c r="U166" s="50"/>
      <c r="V166" s="51"/>
      <c r="W166" s="51"/>
      <c r="X166" s="51"/>
      <c r="Y166" s="51"/>
      <c r="Z166" s="51"/>
      <c r="AA166" s="51"/>
      <c r="AB166" s="51"/>
      <c r="AC166" s="51"/>
      <c r="AD166" s="51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</row>
    <row r="167" spans="1:76" s="16" customFormat="1" ht="12.75" customHeight="1" x14ac:dyDescent="0.3">
      <c r="A167" s="117"/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</row>
    <row r="168" spans="1:76" s="45" customFormat="1" ht="4.5" customHeight="1" x14ac:dyDescent="0.3">
      <c r="A168" s="101"/>
      <c r="B168" s="102"/>
      <c r="C168" s="10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01"/>
      <c r="U168" s="103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</row>
    <row r="169" spans="1:76" s="16" customFormat="1" ht="16.5" customHeight="1" x14ac:dyDescent="0.3">
      <c r="A169" s="75"/>
      <c r="B169" s="74" t="s">
        <v>144</v>
      </c>
      <c r="C169" s="53" t="s">
        <v>5</v>
      </c>
      <c r="D169" s="164" t="s">
        <v>68</v>
      </c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72"/>
      <c r="U169" s="89"/>
      <c r="V169" s="161" t="s">
        <v>51</v>
      </c>
      <c r="W169" s="162"/>
      <c r="X169" s="162"/>
      <c r="Y169" s="162"/>
      <c r="Z169" s="162"/>
      <c r="AA169" s="162"/>
      <c r="AB169" s="162"/>
      <c r="AC169" s="163"/>
      <c r="AD169" s="105"/>
      <c r="AE169" s="105"/>
      <c r="AF169" s="89"/>
      <c r="AG169" s="161" t="s">
        <v>44</v>
      </c>
      <c r="AH169" s="162"/>
      <c r="AI169" s="162"/>
      <c r="AJ169" s="162"/>
      <c r="AK169" s="162"/>
      <c r="AL169" s="162"/>
      <c r="AM169" s="162"/>
      <c r="AN169" s="163"/>
      <c r="AO169" s="89"/>
      <c r="AP169" s="89"/>
      <c r="AQ169" s="89"/>
      <c r="AR169" s="161" t="s">
        <v>45</v>
      </c>
      <c r="AS169" s="162"/>
      <c r="AT169" s="162"/>
      <c r="AU169" s="162"/>
      <c r="AV169" s="162"/>
      <c r="AW169" s="162"/>
      <c r="AX169" s="162"/>
      <c r="AY169" s="163"/>
      <c r="AZ169" s="89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</row>
    <row r="170" spans="1:76" s="45" customFormat="1" ht="4.5" customHeight="1" x14ac:dyDescent="0.3">
      <c r="B170" s="96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U170" s="97"/>
      <c r="V170" s="98"/>
      <c r="W170" s="98"/>
      <c r="X170" s="98"/>
      <c r="Y170" s="98"/>
      <c r="Z170" s="98"/>
      <c r="AA170" s="98"/>
      <c r="AB170" s="98"/>
      <c r="AC170" s="98"/>
      <c r="AD170" s="98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</row>
    <row r="171" spans="1:76" s="16" customFormat="1" ht="12.75" customHeight="1" x14ac:dyDescent="0.3">
      <c r="A171" s="93"/>
      <c r="D171" s="106" t="s">
        <v>24</v>
      </c>
      <c r="E171" s="84"/>
      <c r="F171" s="84"/>
      <c r="G171" s="84"/>
      <c r="H171" s="84"/>
      <c r="I171" s="84"/>
      <c r="J171" s="84"/>
      <c r="K171" s="107"/>
      <c r="L171" s="107"/>
      <c r="M171" s="107"/>
      <c r="N171" s="107"/>
      <c r="O171" s="107"/>
      <c r="P171" s="107"/>
      <c r="Q171" s="107"/>
      <c r="R171" s="107"/>
      <c r="S171" s="107"/>
      <c r="T171" s="72"/>
      <c r="U171" s="89"/>
      <c r="V171" s="224">
        <f>'A - Devis prévisionnel'!V205:AC205</f>
        <v>0</v>
      </c>
      <c r="W171" s="225"/>
      <c r="X171" s="225"/>
      <c r="Y171" s="225"/>
      <c r="Z171" s="225"/>
      <c r="AA171" s="225"/>
      <c r="AB171" s="225"/>
      <c r="AC171" s="226"/>
      <c r="AD171" s="89"/>
      <c r="AE171" s="89"/>
      <c r="AF171" s="89"/>
      <c r="AG171" s="155">
        <v>0</v>
      </c>
      <c r="AH171" s="156"/>
      <c r="AI171" s="156"/>
      <c r="AJ171" s="156"/>
      <c r="AK171" s="156"/>
      <c r="AL171" s="156"/>
      <c r="AM171" s="156"/>
      <c r="AN171" s="157"/>
      <c r="AO171" s="89"/>
      <c r="AP171" s="89"/>
      <c r="AQ171" s="89"/>
      <c r="AR171" s="220">
        <f>SUM(V171-AG171)</f>
        <v>0</v>
      </c>
      <c r="AS171" s="221"/>
      <c r="AT171" s="221"/>
      <c r="AU171" s="221"/>
      <c r="AV171" s="221"/>
      <c r="AW171" s="221"/>
      <c r="AX171" s="221"/>
      <c r="AY171" s="222"/>
      <c r="AZ171" s="89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</row>
    <row r="172" spans="1:76" s="45" customFormat="1" ht="4.5" customHeight="1" x14ac:dyDescent="0.3">
      <c r="B172" s="96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U172" s="97"/>
      <c r="V172" s="98"/>
      <c r="W172" s="98"/>
      <c r="X172" s="98"/>
      <c r="Y172" s="98"/>
      <c r="Z172" s="98"/>
      <c r="AA172" s="98"/>
      <c r="AB172" s="98"/>
      <c r="AC172" s="98"/>
      <c r="AD172" s="97"/>
      <c r="AE172" s="97"/>
      <c r="AF172" s="97"/>
      <c r="AG172" s="89"/>
      <c r="AH172" s="89"/>
      <c r="AI172" s="89"/>
      <c r="AJ172" s="89"/>
      <c r="AK172" s="89"/>
      <c r="AL172" s="89"/>
      <c r="AM172" s="89"/>
      <c r="AN172" s="89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</row>
    <row r="173" spans="1:76" s="16" customFormat="1" ht="12.75" customHeight="1" x14ac:dyDescent="0.3">
      <c r="A173" s="93"/>
      <c r="B173" s="87"/>
      <c r="C173" s="23"/>
      <c r="D173" s="106" t="s">
        <v>25</v>
      </c>
      <c r="E173" s="84"/>
      <c r="F173" s="84"/>
      <c r="G173" s="84"/>
      <c r="H173" s="84"/>
      <c r="I173" s="84"/>
      <c r="J173" s="84"/>
      <c r="K173" s="107"/>
      <c r="L173" s="107"/>
      <c r="M173" s="107"/>
      <c r="N173" s="107"/>
      <c r="O173" s="107"/>
      <c r="P173" s="107"/>
      <c r="Q173" s="107"/>
      <c r="R173" s="107"/>
      <c r="S173" s="107"/>
      <c r="T173" s="72"/>
      <c r="U173" s="89"/>
      <c r="V173" s="224">
        <f>'A - Devis prévisionnel'!V207:AC207</f>
        <v>0</v>
      </c>
      <c r="W173" s="225"/>
      <c r="X173" s="225"/>
      <c r="Y173" s="225"/>
      <c r="Z173" s="225"/>
      <c r="AA173" s="225"/>
      <c r="AB173" s="225"/>
      <c r="AC173" s="226"/>
      <c r="AD173" s="89"/>
      <c r="AE173" s="89"/>
      <c r="AF173" s="89"/>
      <c r="AG173" s="155">
        <v>0</v>
      </c>
      <c r="AH173" s="156"/>
      <c r="AI173" s="156"/>
      <c r="AJ173" s="156"/>
      <c r="AK173" s="156"/>
      <c r="AL173" s="156"/>
      <c r="AM173" s="156"/>
      <c r="AN173" s="157"/>
      <c r="AO173" s="89"/>
      <c r="AP173" s="89"/>
      <c r="AQ173" s="89"/>
      <c r="AR173" s="220">
        <f>SUM(V173-AG173)</f>
        <v>0</v>
      </c>
      <c r="AS173" s="221"/>
      <c r="AT173" s="221"/>
      <c r="AU173" s="221"/>
      <c r="AV173" s="221"/>
      <c r="AW173" s="221"/>
      <c r="AX173" s="221"/>
      <c r="AY173" s="222"/>
      <c r="AZ173" s="89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</row>
    <row r="174" spans="1:76" s="45" customFormat="1" ht="4.5" customHeight="1" x14ac:dyDescent="0.3">
      <c r="B174" s="96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U174" s="97"/>
      <c r="V174" s="98"/>
      <c r="W174" s="98"/>
      <c r="X174" s="98"/>
      <c r="Y174" s="98"/>
      <c r="Z174" s="98"/>
      <c r="AA174" s="98"/>
      <c r="AB174" s="98"/>
      <c r="AC174" s="98"/>
      <c r="AD174" s="97"/>
      <c r="AE174" s="97"/>
      <c r="AF174" s="97"/>
      <c r="AG174" s="89"/>
      <c r="AH174" s="89"/>
      <c r="AI174" s="89"/>
      <c r="AJ174" s="89"/>
      <c r="AK174" s="89"/>
      <c r="AL174" s="89"/>
      <c r="AM174" s="89"/>
      <c r="AN174" s="89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</row>
    <row r="175" spans="1:76" s="16" customFormat="1" ht="13.5" customHeight="1" x14ac:dyDescent="0.3">
      <c r="A175" s="93"/>
      <c r="B175" s="87"/>
      <c r="C175" s="23"/>
      <c r="D175" s="106" t="s">
        <v>100</v>
      </c>
      <c r="E175" s="84"/>
      <c r="F175" s="84"/>
      <c r="G175" s="84"/>
      <c r="H175" s="84"/>
      <c r="I175" s="84"/>
      <c r="J175" s="84"/>
      <c r="K175" s="107"/>
      <c r="L175" s="107"/>
      <c r="M175" s="107"/>
      <c r="N175" s="107"/>
      <c r="O175" s="107"/>
      <c r="P175" s="107"/>
      <c r="Q175" s="107"/>
      <c r="R175" s="107"/>
      <c r="S175" s="107"/>
      <c r="T175" s="72"/>
      <c r="U175" s="89"/>
      <c r="V175" s="224">
        <f>'A - Devis prévisionnel'!V209:AC209</f>
        <v>0</v>
      </c>
      <c r="W175" s="225"/>
      <c r="X175" s="225"/>
      <c r="Y175" s="225"/>
      <c r="Z175" s="225"/>
      <c r="AA175" s="225"/>
      <c r="AB175" s="225"/>
      <c r="AC175" s="226"/>
      <c r="AD175" s="89"/>
      <c r="AE175" s="89"/>
      <c r="AF175" s="89"/>
      <c r="AG175" s="155">
        <v>0</v>
      </c>
      <c r="AH175" s="156"/>
      <c r="AI175" s="156"/>
      <c r="AJ175" s="156"/>
      <c r="AK175" s="156"/>
      <c r="AL175" s="156"/>
      <c r="AM175" s="156"/>
      <c r="AN175" s="157"/>
      <c r="AO175" s="89"/>
      <c r="AP175" s="89"/>
      <c r="AQ175" s="89"/>
      <c r="AR175" s="220">
        <f>SUM(V175-AG175)</f>
        <v>0</v>
      </c>
      <c r="AS175" s="221"/>
      <c r="AT175" s="221"/>
      <c r="AU175" s="221"/>
      <c r="AV175" s="221"/>
      <c r="AW175" s="221"/>
      <c r="AX175" s="221"/>
      <c r="AY175" s="222"/>
      <c r="AZ175" s="89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</row>
    <row r="176" spans="1:76" s="45" customFormat="1" ht="4.5" customHeight="1" x14ac:dyDescent="0.3">
      <c r="B176" s="96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U176" s="97"/>
      <c r="V176" s="98"/>
      <c r="W176" s="98"/>
      <c r="X176" s="98"/>
      <c r="Y176" s="98"/>
      <c r="Z176" s="98"/>
      <c r="AA176" s="98"/>
      <c r="AB176" s="98"/>
      <c r="AC176" s="98"/>
      <c r="AD176" s="97"/>
      <c r="AE176" s="97"/>
      <c r="AF176" s="97"/>
      <c r="AG176" s="89"/>
      <c r="AH176" s="89"/>
      <c r="AI176" s="89"/>
      <c r="AJ176" s="89"/>
      <c r="AK176" s="89"/>
      <c r="AL176" s="89"/>
      <c r="AM176" s="89"/>
      <c r="AN176" s="89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</row>
    <row r="177" spans="1:76" s="16" customFormat="1" ht="12.75" customHeight="1" x14ac:dyDescent="0.3">
      <c r="A177" s="93"/>
      <c r="B177" s="87"/>
      <c r="C177" s="23"/>
      <c r="D177" s="106" t="s">
        <v>26</v>
      </c>
      <c r="E177" s="84"/>
      <c r="F177" s="84"/>
      <c r="G177" s="84"/>
      <c r="H177" s="84"/>
      <c r="I177" s="84"/>
      <c r="J177" s="84"/>
      <c r="K177" s="107"/>
      <c r="L177" s="107"/>
      <c r="M177" s="107"/>
      <c r="N177" s="107"/>
      <c r="O177" s="107"/>
      <c r="P177" s="107"/>
      <c r="Q177" s="107"/>
      <c r="R177" s="107"/>
      <c r="S177" s="107"/>
      <c r="T177" s="72"/>
      <c r="U177" s="89"/>
      <c r="V177" s="224">
        <f>'A - Devis prévisionnel'!V211:AC211</f>
        <v>0</v>
      </c>
      <c r="W177" s="225"/>
      <c r="X177" s="225"/>
      <c r="Y177" s="225"/>
      <c r="Z177" s="225"/>
      <c r="AA177" s="225"/>
      <c r="AB177" s="225"/>
      <c r="AC177" s="226"/>
      <c r="AD177" s="89"/>
      <c r="AE177" s="89"/>
      <c r="AF177" s="89"/>
      <c r="AG177" s="155">
        <v>0</v>
      </c>
      <c r="AH177" s="156"/>
      <c r="AI177" s="156"/>
      <c r="AJ177" s="156"/>
      <c r="AK177" s="156"/>
      <c r="AL177" s="156"/>
      <c r="AM177" s="156"/>
      <c r="AN177" s="157"/>
      <c r="AO177" s="89"/>
      <c r="AP177" s="89"/>
      <c r="AQ177" s="89"/>
      <c r="AR177" s="220">
        <f>SUM(V177-AG177)</f>
        <v>0</v>
      </c>
      <c r="AS177" s="221"/>
      <c r="AT177" s="221"/>
      <c r="AU177" s="221"/>
      <c r="AV177" s="221"/>
      <c r="AW177" s="221"/>
      <c r="AX177" s="221"/>
      <c r="AY177" s="222"/>
      <c r="AZ177" s="89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</row>
    <row r="178" spans="1:76" s="45" customFormat="1" ht="4.5" customHeight="1" x14ac:dyDescent="0.3">
      <c r="B178" s="96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U178" s="97"/>
      <c r="V178" s="98"/>
      <c r="W178" s="98"/>
      <c r="X178" s="98"/>
      <c r="Y178" s="98"/>
      <c r="Z178" s="98"/>
      <c r="AA178" s="98"/>
      <c r="AB178" s="98"/>
      <c r="AC178" s="98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</row>
    <row r="179" spans="1:76" s="16" customFormat="1" ht="12.75" customHeight="1" x14ac:dyDescent="0.3">
      <c r="A179" s="93"/>
      <c r="B179" s="87"/>
      <c r="C179" s="23"/>
      <c r="D179" s="106" t="s">
        <v>27</v>
      </c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72"/>
      <c r="U179" s="89"/>
      <c r="V179" s="224">
        <f>'A - Devis prévisionnel'!V213:AC213</f>
        <v>0</v>
      </c>
      <c r="W179" s="225"/>
      <c r="X179" s="225"/>
      <c r="Y179" s="225"/>
      <c r="Z179" s="225"/>
      <c r="AA179" s="225"/>
      <c r="AB179" s="225"/>
      <c r="AC179" s="226"/>
      <c r="AD179" s="89"/>
      <c r="AE179" s="89"/>
      <c r="AF179" s="89"/>
      <c r="AG179" s="155">
        <v>0</v>
      </c>
      <c r="AH179" s="156"/>
      <c r="AI179" s="156"/>
      <c r="AJ179" s="156"/>
      <c r="AK179" s="156"/>
      <c r="AL179" s="156"/>
      <c r="AM179" s="156"/>
      <c r="AN179" s="157"/>
      <c r="AO179" s="89"/>
      <c r="AP179" s="89"/>
      <c r="AQ179" s="89"/>
      <c r="AR179" s="220">
        <f>SUM(V179-AG179)</f>
        <v>0</v>
      </c>
      <c r="AS179" s="221"/>
      <c r="AT179" s="221"/>
      <c r="AU179" s="221"/>
      <c r="AV179" s="221"/>
      <c r="AW179" s="221"/>
      <c r="AX179" s="221"/>
      <c r="AY179" s="222"/>
      <c r="AZ179" s="89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</row>
    <row r="180" spans="1:76" s="45" customFormat="1" ht="4.5" customHeight="1" x14ac:dyDescent="0.3">
      <c r="B180" s="96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U180" s="97"/>
      <c r="V180" s="98"/>
      <c r="W180" s="98"/>
      <c r="X180" s="98"/>
      <c r="Y180" s="98"/>
      <c r="Z180" s="98"/>
      <c r="AA180" s="98"/>
      <c r="AB180" s="98"/>
      <c r="AC180" s="98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</row>
    <row r="181" spans="1:76" s="16" customFormat="1" ht="12.75" customHeight="1" x14ac:dyDescent="0.3">
      <c r="A181" s="93"/>
      <c r="B181" s="87"/>
      <c r="C181" s="23"/>
      <c r="D181" s="106" t="s">
        <v>75</v>
      </c>
      <c r="E181" s="84"/>
      <c r="F181" s="84"/>
      <c r="G181" s="84"/>
      <c r="H181" s="84"/>
      <c r="I181" s="84"/>
      <c r="J181" s="84"/>
      <c r="K181" s="107"/>
      <c r="L181" s="107"/>
      <c r="M181" s="107"/>
      <c r="N181" s="107"/>
      <c r="O181" s="107"/>
      <c r="P181" s="107"/>
      <c r="Q181" s="107"/>
      <c r="R181" s="107"/>
      <c r="S181" s="107"/>
      <c r="T181" s="72"/>
      <c r="U181" s="89"/>
      <c r="V181" s="224">
        <f>'A - Devis prévisionnel'!V215:AC215</f>
        <v>0</v>
      </c>
      <c r="W181" s="225"/>
      <c r="X181" s="225"/>
      <c r="Y181" s="225"/>
      <c r="Z181" s="225"/>
      <c r="AA181" s="225"/>
      <c r="AB181" s="225"/>
      <c r="AC181" s="226"/>
      <c r="AD181" s="89"/>
      <c r="AE181" s="89"/>
      <c r="AF181" s="89"/>
      <c r="AG181" s="155">
        <v>0</v>
      </c>
      <c r="AH181" s="156"/>
      <c r="AI181" s="156"/>
      <c r="AJ181" s="156"/>
      <c r="AK181" s="156"/>
      <c r="AL181" s="156"/>
      <c r="AM181" s="156"/>
      <c r="AN181" s="157"/>
      <c r="AO181" s="89"/>
      <c r="AP181" s="89"/>
      <c r="AQ181" s="89"/>
      <c r="AR181" s="220">
        <f>SUM(V181-AG181)</f>
        <v>0</v>
      </c>
      <c r="AS181" s="221"/>
      <c r="AT181" s="221"/>
      <c r="AU181" s="221"/>
      <c r="AV181" s="221"/>
      <c r="AW181" s="221"/>
      <c r="AX181" s="221"/>
      <c r="AY181" s="222"/>
      <c r="AZ181" s="89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</row>
    <row r="182" spans="1:76" s="45" customFormat="1" ht="4.5" customHeight="1" x14ac:dyDescent="0.3">
      <c r="B182" s="96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U182" s="97"/>
      <c r="V182" s="98"/>
      <c r="W182" s="98"/>
      <c r="X182" s="98"/>
      <c r="Y182" s="98"/>
      <c r="Z182" s="98"/>
      <c r="AA182" s="98"/>
      <c r="AB182" s="98"/>
      <c r="AC182" s="98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</row>
    <row r="183" spans="1:76" s="16" customFormat="1" ht="12.75" customHeight="1" x14ac:dyDescent="0.3">
      <c r="A183" s="93"/>
      <c r="B183" s="87"/>
      <c r="C183" s="23"/>
      <c r="D183" s="106" t="s">
        <v>28</v>
      </c>
      <c r="E183" s="84"/>
      <c r="F183" s="84"/>
      <c r="G183" s="84"/>
      <c r="H183" s="84"/>
      <c r="I183" s="84"/>
      <c r="J183" s="84"/>
      <c r="K183" s="107"/>
      <c r="L183" s="107"/>
      <c r="M183" s="107"/>
      <c r="N183" s="107"/>
      <c r="O183" s="107"/>
      <c r="P183" s="107"/>
      <c r="Q183" s="107"/>
      <c r="R183" s="107"/>
      <c r="S183" s="107"/>
      <c r="T183" s="72"/>
      <c r="U183" s="89"/>
      <c r="V183" s="224">
        <f>'A - Devis prévisionnel'!V217:AC217</f>
        <v>0</v>
      </c>
      <c r="W183" s="225"/>
      <c r="X183" s="225"/>
      <c r="Y183" s="225"/>
      <c r="Z183" s="225"/>
      <c r="AA183" s="225"/>
      <c r="AB183" s="225"/>
      <c r="AC183" s="226"/>
      <c r="AD183" s="89"/>
      <c r="AE183" s="89"/>
      <c r="AF183" s="89"/>
      <c r="AG183" s="155">
        <v>0</v>
      </c>
      <c r="AH183" s="156"/>
      <c r="AI183" s="156"/>
      <c r="AJ183" s="156"/>
      <c r="AK183" s="156"/>
      <c r="AL183" s="156"/>
      <c r="AM183" s="156"/>
      <c r="AN183" s="157"/>
      <c r="AO183" s="89"/>
      <c r="AP183" s="89"/>
      <c r="AQ183" s="89"/>
      <c r="AR183" s="220">
        <f>SUM(V183-AG183)</f>
        <v>0</v>
      </c>
      <c r="AS183" s="221"/>
      <c r="AT183" s="221"/>
      <c r="AU183" s="221"/>
      <c r="AV183" s="221"/>
      <c r="AW183" s="221"/>
      <c r="AX183" s="221"/>
      <c r="AY183" s="222"/>
      <c r="AZ183" s="89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</row>
    <row r="184" spans="1:76" s="45" customFormat="1" ht="4.5" customHeight="1" x14ac:dyDescent="0.3">
      <c r="B184" s="96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U184" s="97"/>
      <c r="V184" s="98"/>
      <c r="W184" s="98"/>
      <c r="X184" s="98"/>
      <c r="Y184" s="98"/>
      <c r="Z184" s="98"/>
      <c r="AA184" s="98"/>
      <c r="AB184" s="98"/>
      <c r="AC184" s="98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</row>
    <row r="185" spans="1:76" s="16" customFormat="1" ht="12.75" customHeight="1" x14ac:dyDescent="0.3">
      <c r="A185" s="93"/>
      <c r="B185" s="87"/>
      <c r="C185" s="23"/>
      <c r="D185" s="106" t="s">
        <v>78</v>
      </c>
      <c r="E185" s="84"/>
      <c r="F185" s="84"/>
      <c r="G185" s="84"/>
      <c r="H185" s="84"/>
      <c r="I185" s="84"/>
      <c r="J185" s="84"/>
      <c r="K185" s="107"/>
      <c r="L185" s="107"/>
      <c r="M185" s="107"/>
      <c r="N185" s="107"/>
      <c r="O185" s="107"/>
      <c r="P185" s="107"/>
      <c r="Q185" s="107"/>
      <c r="R185" s="107"/>
      <c r="S185" s="107"/>
      <c r="T185" s="72"/>
      <c r="U185" s="89"/>
      <c r="V185" s="224">
        <f>'A - Devis prévisionnel'!V219:AC219</f>
        <v>0</v>
      </c>
      <c r="W185" s="225"/>
      <c r="X185" s="225"/>
      <c r="Y185" s="225"/>
      <c r="Z185" s="225"/>
      <c r="AA185" s="225"/>
      <c r="AB185" s="225"/>
      <c r="AC185" s="226"/>
      <c r="AD185" s="89"/>
      <c r="AE185" s="89"/>
      <c r="AF185" s="89"/>
      <c r="AG185" s="155">
        <v>0</v>
      </c>
      <c r="AH185" s="156"/>
      <c r="AI185" s="156"/>
      <c r="AJ185" s="156"/>
      <c r="AK185" s="156"/>
      <c r="AL185" s="156"/>
      <c r="AM185" s="156"/>
      <c r="AN185" s="157"/>
      <c r="AO185" s="89"/>
      <c r="AP185" s="89"/>
      <c r="AQ185" s="89"/>
      <c r="AR185" s="220">
        <f>SUM(V185-AG185)</f>
        <v>0</v>
      </c>
      <c r="AS185" s="221"/>
      <c r="AT185" s="221"/>
      <c r="AU185" s="221"/>
      <c r="AV185" s="221"/>
      <c r="AW185" s="221"/>
      <c r="AX185" s="221"/>
      <c r="AY185" s="222"/>
      <c r="AZ185" s="89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</row>
    <row r="186" spans="1:76" s="45" customFormat="1" ht="4.5" customHeight="1" x14ac:dyDescent="0.3">
      <c r="B186" s="96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U186" s="97"/>
      <c r="V186" s="98"/>
      <c r="W186" s="98"/>
      <c r="X186" s="98"/>
      <c r="Y186" s="98"/>
      <c r="Z186" s="98"/>
      <c r="AA186" s="98"/>
      <c r="AB186" s="98"/>
      <c r="AC186" s="98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</row>
    <row r="187" spans="1:76" s="16" customFormat="1" ht="12.75" customHeight="1" x14ac:dyDescent="0.3">
      <c r="A187" s="93"/>
      <c r="B187" s="87"/>
      <c r="C187" s="23"/>
      <c r="D187" s="223" t="str">
        <f>'A - Devis prévisionnel'!D221:S221</f>
        <v>Autres (précisez)</v>
      </c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72"/>
      <c r="U187" s="89"/>
      <c r="V187" s="224">
        <f>'A - Devis prévisionnel'!V221:AC221</f>
        <v>0</v>
      </c>
      <c r="W187" s="225"/>
      <c r="X187" s="225"/>
      <c r="Y187" s="225"/>
      <c r="Z187" s="225"/>
      <c r="AA187" s="225"/>
      <c r="AB187" s="225"/>
      <c r="AC187" s="226"/>
      <c r="AD187" s="89"/>
      <c r="AE187" s="89"/>
      <c r="AF187" s="89"/>
      <c r="AG187" s="155">
        <v>0</v>
      </c>
      <c r="AH187" s="156"/>
      <c r="AI187" s="156"/>
      <c r="AJ187" s="156"/>
      <c r="AK187" s="156"/>
      <c r="AL187" s="156"/>
      <c r="AM187" s="156"/>
      <c r="AN187" s="157"/>
      <c r="AO187" s="89"/>
      <c r="AP187" s="89"/>
      <c r="AQ187" s="89"/>
      <c r="AR187" s="220">
        <f>SUM(V187-AG187)</f>
        <v>0</v>
      </c>
      <c r="AS187" s="221"/>
      <c r="AT187" s="221"/>
      <c r="AU187" s="221"/>
      <c r="AV187" s="221"/>
      <c r="AW187" s="221"/>
      <c r="AX187" s="221"/>
      <c r="AY187" s="222"/>
      <c r="AZ187" s="89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</row>
    <row r="188" spans="1:76" s="45" customFormat="1" ht="4.5" customHeight="1" x14ac:dyDescent="0.3">
      <c r="B188" s="96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U188" s="97"/>
      <c r="V188" s="98"/>
      <c r="W188" s="98"/>
      <c r="X188" s="98"/>
      <c r="Y188" s="98"/>
      <c r="Z188" s="98"/>
      <c r="AA188" s="98"/>
      <c r="AB188" s="98"/>
      <c r="AC188" s="98"/>
      <c r="AD188" s="98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</row>
    <row r="189" spans="1:76" s="16" customFormat="1" ht="12.75" customHeight="1" x14ac:dyDescent="0.3">
      <c r="A189" s="93"/>
      <c r="B189" s="87"/>
      <c r="C189" s="23"/>
      <c r="D189" s="177" t="s">
        <v>69</v>
      </c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72"/>
      <c r="U189" s="115"/>
      <c r="V189" s="158">
        <f>SUM(V171:AC187)</f>
        <v>0</v>
      </c>
      <c r="W189" s="159"/>
      <c r="X189" s="159"/>
      <c r="Y189" s="159"/>
      <c r="Z189" s="159"/>
      <c r="AA189" s="159"/>
      <c r="AB189" s="159"/>
      <c r="AC189" s="160"/>
      <c r="AD189" s="89"/>
      <c r="AE189" s="89"/>
      <c r="AF189" s="115"/>
      <c r="AG189" s="158">
        <f>SUM(AG171:AN187)</f>
        <v>0</v>
      </c>
      <c r="AH189" s="159"/>
      <c r="AI189" s="159"/>
      <c r="AJ189" s="159"/>
      <c r="AK189" s="159"/>
      <c r="AL189" s="159"/>
      <c r="AM189" s="159"/>
      <c r="AN189" s="160"/>
      <c r="AO189" s="89"/>
      <c r="AP189" s="89"/>
      <c r="AQ189" s="89"/>
      <c r="AR189" s="236">
        <f>SUM(V189-AG189)</f>
        <v>0</v>
      </c>
      <c r="AS189" s="237"/>
      <c r="AT189" s="237"/>
      <c r="AU189" s="237"/>
      <c r="AV189" s="237"/>
      <c r="AW189" s="237"/>
      <c r="AX189" s="237"/>
      <c r="AY189" s="238"/>
      <c r="AZ189" s="89"/>
      <c r="BB189" s="209"/>
      <c r="BC189" s="209"/>
      <c r="BD189" s="209"/>
      <c r="BE189" s="209"/>
      <c r="BF189" s="209"/>
      <c r="BG189" s="209"/>
      <c r="BH189" s="209"/>
      <c r="BI189" s="209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</row>
    <row r="190" spans="1:76" s="45" customFormat="1" ht="4.5" customHeight="1" x14ac:dyDescent="0.3">
      <c r="B190" s="96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U190" s="97"/>
      <c r="V190" s="98"/>
      <c r="W190" s="98"/>
      <c r="X190" s="98"/>
      <c r="Y190" s="98"/>
      <c r="Z190" s="98"/>
      <c r="AA190" s="98"/>
      <c r="AB190" s="98"/>
      <c r="AC190" s="98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</row>
    <row r="191" spans="1:76" s="16" customFormat="1" ht="5.25" customHeight="1" x14ac:dyDescent="0.3">
      <c r="A191" s="48"/>
      <c r="B191" s="48"/>
      <c r="C191" s="48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48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</row>
    <row r="192" spans="1:76" s="85" customFormat="1" ht="26.25" customHeight="1" x14ac:dyDescent="0.3">
      <c r="A192" s="75"/>
      <c r="B192" s="74"/>
      <c r="C192" s="53"/>
      <c r="D192" s="154" t="s">
        <v>116</v>
      </c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10"/>
      <c r="U192" s="111"/>
      <c r="V192" s="165">
        <f>SUM(V171:AC187)</f>
        <v>0</v>
      </c>
      <c r="W192" s="166"/>
      <c r="X192" s="166"/>
      <c r="Y192" s="166"/>
      <c r="Z192" s="166"/>
      <c r="AA192" s="166"/>
      <c r="AB192" s="166"/>
      <c r="AC192" s="167"/>
      <c r="AD192" s="111"/>
      <c r="AE192" s="111"/>
      <c r="AF192" s="111"/>
      <c r="AG192" s="165">
        <f>SUM(AG171:AN187)</f>
        <v>0</v>
      </c>
      <c r="AH192" s="201"/>
      <c r="AI192" s="201"/>
      <c r="AJ192" s="201"/>
      <c r="AK192" s="201"/>
      <c r="AL192" s="201"/>
      <c r="AM192" s="201"/>
      <c r="AN192" s="202"/>
      <c r="AO192" s="111"/>
      <c r="AP192" s="111"/>
      <c r="AQ192" s="111"/>
      <c r="AR192" s="239">
        <f>SUM(V192-AG192)</f>
        <v>0</v>
      </c>
      <c r="AS192" s="240"/>
      <c r="AT192" s="240"/>
      <c r="AU192" s="240"/>
      <c r="AV192" s="240"/>
      <c r="AW192" s="240"/>
      <c r="AX192" s="240"/>
      <c r="AY192" s="241"/>
      <c r="AZ192" s="89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</row>
    <row r="193" spans="1:76" s="45" customFormat="1" ht="8.25" customHeight="1" x14ac:dyDescent="0.3">
      <c r="A193" s="46"/>
      <c r="B193" s="47"/>
      <c r="C193" s="4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46"/>
      <c r="U193" s="50"/>
      <c r="V193" s="51"/>
      <c r="W193" s="51"/>
      <c r="X193" s="51"/>
      <c r="Y193" s="51"/>
      <c r="Z193" s="51"/>
      <c r="AA193" s="51"/>
      <c r="AB193" s="51"/>
      <c r="AC193" s="51"/>
      <c r="AD193" s="51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</row>
    <row r="194" spans="1:76" s="16" customFormat="1" ht="12.75" customHeight="1" x14ac:dyDescent="0.3">
      <c r="A194" s="117"/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</row>
    <row r="195" spans="1:76" s="45" customFormat="1" ht="4.5" customHeight="1" x14ac:dyDescent="0.3">
      <c r="A195" s="101"/>
      <c r="B195" s="102"/>
      <c r="C195" s="10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01"/>
      <c r="U195" s="103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</row>
    <row r="196" spans="1:76" s="16" customFormat="1" ht="16.5" customHeight="1" x14ac:dyDescent="0.3">
      <c r="A196" s="75"/>
      <c r="B196" s="74" t="s">
        <v>145</v>
      </c>
      <c r="C196" s="53" t="s">
        <v>5</v>
      </c>
      <c r="D196" s="164" t="s">
        <v>30</v>
      </c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72"/>
      <c r="U196" s="89"/>
      <c r="V196" s="161" t="s">
        <v>51</v>
      </c>
      <c r="W196" s="162"/>
      <c r="X196" s="162"/>
      <c r="Y196" s="162"/>
      <c r="Z196" s="162"/>
      <c r="AA196" s="162"/>
      <c r="AB196" s="162"/>
      <c r="AC196" s="163"/>
      <c r="AD196" s="105"/>
      <c r="AE196" s="105"/>
      <c r="AF196" s="89"/>
      <c r="AG196" s="161" t="s">
        <v>44</v>
      </c>
      <c r="AH196" s="162"/>
      <c r="AI196" s="162"/>
      <c r="AJ196" s="162"/>
      <c r="AK196" s="162"/>
      <c r="AL196" s="162"/>
      <c r="AM196" s="162"/>
      <c r="AN196" s="163"/>
      <c r="AO196" s="89"/>
      <c r="AP196" s="89"/>
      <c r="AQ196" s="89"/>
      <c r="AR196" s="161" t="s">
        <v>45</v>
      </c>
      <c r="AS196" s="162"/>
      <c r="AT196" s="162"/>
      <c r="AU196" s="162"/>
      <c r="AV196" s="162"/>
      <c r="AW196" s="162"/>
      <c r="AX196" s="162"/>
      <c r="AY196" s="163"/>
      <c r="AZ196" s="89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</row>
    <row r="197" spans="1:76" s="45" customFormat="1" ht="4.5" customHeight="1" x14ac:dyDescent="0.3">
      <c r="B197" s="96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U197" s="97"/>
      <c r="V197" s="98"/>
      <c r="W197" s="98"/>
      <c r="X197" s="98"/>
      <c r="Y197" s="98"/>
      <c r="Z197" s="98"/>
      <c r="AA197" s="98"/>
      <c r="AB197" s="98"/>
      <c r="AC197" s="98"/>
      <c r="AD197" s="98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</row>
    <row r="198" spans="1:76" s="16" customFormat="1" ht="12.75" customHeight="1" x14ac:dyDescent="0.3">
      <c r="A198" s="93"/>
      <c r="D198" s="106" t="s">
        <v>184</v>
      </c>
      <c r="E198" s="84"/>
      <c r="F198" s="84"/>
      <c r="G198" s="84"/>
      <c r="H198" s="84"/>
      <c r="I198" s="84"/>
      <c r="J198" s="84"/>
      <c r="K198" s="107"/>
      <c r="L198" s="107"/>
      <c r="M198" s="107"/>
      <c r="N198" s="107"/>
      <c r="O198" s="107"/>
      <c r="P198" s="107"/>
      <c r="Q198" s="107"/>
      <c r="R198" s="107"/>
      <c r="S198" s="107"/>
      <c r="T198" s="72"/>
      <c r="U198" s="89"/>
      <c r="V198" s="224">
        <f>'A - Devis prévisionnel'!V232:AC232</f>
        <v>0</v>
      </c>
      <c r="W198" s="225"/>
      <c r="X198" s="225"/>
      <c r="Y198" s="225"/>
      <c r="Z198" s="225"/>
      <c r="AA198" s="225"/>
      <c r="AB198" s="225"/>
      <c r="AC198" s="226"/>
      <c r="AD198" s="89"/>
      <c r="AE198" s="89"/>
      <c r="AF198" s="89"/>
      <c r="AG198" s="155">
        <v>0</v>
      </c>
      <c r="AH198" s="156"/>
      <c r="AI198" s="156"/>
      <c r="AJ198" s="156"/>
      <c r="AK198" s="156"/>
      <c r="AL198" s="156"/>
      <c r="AM198" s="156"/>
      <c r="AN198" s="157"/>
      <c r="AO198" s="89"/>
      <c r="AP198" s="89"/>
      <c r="AQ198" s="89"/>
      <c r="AR198" s="220">
        <f>SUM(V198-AG198)</f>
        <v>0</v>
      </c>
      <c r="AS198" s="221"/>
      <c r="AT198" s="221"/>
      <c r="AU198" s="221"/>
      <c r="AV198" s="221"/>
      <c r="AW198" s="221"/>
      <c r="AX198" s="221"/>
      <c r="AY198" s="222"/>
      <c r="AZ198" s="89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</row>
    <row r="199" spans="1:76" s="45" customFormat="1" ht="4.5" customHeight="1" x14ac:dyDescent="0.3">
      <c r="B199" s="96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U199" s="97"/>
      <c r="V199" s="98"/>
      <c r="W199" s="98"/>
      <c r="X199" s="98"/>
      <c r="Y199" s="98"/>
      <c r="Z199" s="98"/>
      <c r="AA199" s="98"/>
      <c r="AB199" s="98"/>
      <c r="AC199" s="98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</row>
    <row r="200" spans="1:76" s="16" customFormat="1" ht="12.75" customHeight="1" x14ac:dyDescent="0.3">
      <c r="A200" s="93"/>
      <c r="B200" s="87"/>
      <c r="C200" s="23"/>
      <c r="D200" s="106" t="s">
        <v>185</v>
      </c>
      <c r="E200" s="84"/>
      <c r="F200" s="84"/>
      <c r="G200" s="84"/>
      <c r="H200" s="84"/>
      <c r="I200" s="84"/>
      <c r="J200" s="84"/>
      <c r="K200" s="107"/>
      <c r="L200" s="107"/>
      <c r="M200" s="107"/>
      <c r="N200" s="107"/>
      <c r="O200" s="107"/>
      <c r="P200" s="107"/>
      <c r="Q200" s="107"/>
      <c r="R200" s="107"/>
      <c r="S200" s="107"/>
      <c r="T200" s="72"/>
      <c r="U200" s="89"/>
      <c r="V200" s="224">
        <f>'A - Devis prévisionnel'!V234:AC234</f>
        <v>0</v>
      </c>
      <c r="W200" s="225"/>
      <c r="X200" s="225"/>
      <c r="Y200" s="225"/>
      <c r="Z200" s="225"/>
      <c r="AA200" s="225"/>
      <c r="AB200" s="225"/>
      <c r="AC200" s="226"/>
      <c r="AD200" s="89"/>
      <c r="AE200" s="89"/>
      <c r="AF200" s="89"/>
      <c r="AG200" s="155">
        <v>0</v>
      </c>
      <c r="AH200" s="156"/>
      <c r="AI200" s="156"/>
      <c r="AJ200" s="156"/>
      <c r="AK200" s="156"/>
      <c r="AL200" s="156"/>
      <c r="AM200" s="156"/>
      <c r="AN200" s="157"/>
      <c r="AO200" s="89"/>
      <c r="AP200" s="89"/>
      <c r="AQ200" s="89"/>
      <c r="AR200" s="220">
        <f>SUM(V200-AG200)</f>
        <v>0</v>
      </c>
      <c r="AS200" s="221"/>
      <c r="AT200" s="221"/>
      <c r="AU200" s="221"/>
      <c r="AV200" s="221"/>
      <c r="AW200" s="221"/>
      <c r="AX200" s="221"/>
      <c r="AY200" s="222"/>
      <c r="AZ200" s="89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</row>
    <row r="201" spans="1:76" s="45" customFormat="1" ht="4.5" customHeight="1" x14ac:dyDescent="0.3">
      <c r="B201" s="96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U201" s="97"/>
      <c r="V201" s="98"/>
      <c r="W201" s="98"/>
      <c r="X201" s="98"/>
      <c r="Y201" s="98"/>
      <c r="Z201" s="98"/>
      <c r="AA201" s="98"/>
      <c r="AB201" s="98"/>
      <c r="AC201" s="98"/>
      <c r="AD201" s="97"/>
      <c r="AE201" s="97"/>
      <c r="AF201" s="97"/>
      <c r="AG201" s="89"/>
      <c r="AH201" s="89"/>
      <c r="AI201" s="89"/>
      <c r="AJ201" s="89"/>
      <c r="AK201" s="89"/>
      <c r="AL201" s="89"/>
      <c r="AM201" s="89"/>
      <c r="AN201" s="89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</row>
    <row r="202" spans="1:76" s="16" customFormat="1" ht="12.75" customHeight="1" x14ac:dyDescent="0.3">
      <c r="A202" s="93"/>
      <c r="B202" s="87"/>
      <c r="C202" s="23"/>
      <c r="D202" s="106" t="s">
        <v>32</v>
      </c>
      <c r="E202" s="84"/>
      <c r="F202" s="84"/>
      <c r="G202" s="84"/>
      <c r="H202" s="84"/>
      <c r="I202" s="84"/>
      <c r="J202" s="84"/>
      <c r="K202" s="107"/>
      <c r="L202" s="107"/>
      <c r="M202" s="107"/>
      <c r="N202" s="107"/>
      <c r="O202" s="107"/>
      <c r="P202" s="107"/>
      <c r="Q202" s="107"/>
      <c r="R202" s="107"/>
      <c r="S202" s="107"/>
      <c r="T202" s="72"/>
      <c r="U202" s="89"/>
      <c r="V202" s="224">
        <f>'A - Devis prévisionnel'!V236:AC236</f>
        <v>0</v>
      </c>
      <c r="W202" s="225"/>
      <c r="X202" s="225"/>
      <c r="Y202" s="225"/>
      <c r="Z202" s="225"/>
      <c r="AA202" s="225"/>
      <c r="AB202" s="225"/>
      <c r="AC202" s="226"/>
      <c r="AD202" s="89"/>
      <c r="AE202" s="89"/>
      <c r="AF202" s="89"/>
      <c r="AG202" s="155">
        <v>0</v>
      </c>
      <c r="AH202" s="156"/>
      <c r="AI202" s="156"/>
      <c r="AJ202" s="156"/>
      <c r="AK202" s="156"/>
      <c r="AL202" s="156"/>
      <c r="AM202" s="156"/>
      <c r="AN202" s="157"/>
      <c r="AO202" s="89"/>
      <c r="AP202" s="89"/>
      <c r="AQ202" s="89"/>
      <c r="AR202" s="220">
        <f>SUM(V202-AG202)</f>
        <v>0</v>
      </c>
      <c r="AS202" s="221"/>
      <c r="AT202" s="221"/>
      <c r="AU202" s="221"/>
      <c r="AV202" s="221"/>
      <c r="AW202" s="221"/>
      <c r="AX202" s="221"/>
      <c r="AY202" s="222"/>
      <c r="AZ202" s="89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</row>
    <row r="203" spans="1:76" s="45" customFormat="1" ht="4.5" customHeight="1" x14ac:dyDescent="0.3">
      <c r="B203" s="96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U203" s="97"/>
      <c r="V203" s="98"/>
      <c r="W203" s="98"/>
      <c r="X203" s="98"/>
      <c r="Y203" s="98"/>
      <c r="Z203" s="98"/>
      <c r="AA203" s="98"/>
      <c r="AB203" s="98"/>
      <c r="AC203" s="98"/>
      <c r="AD203" s="97"/>
      <c r="AE203" s="97"/>
      <c r="AF203" s="97"/>
      <c r="AG203" s="89"/>
      <c r="AH203" s="89"/>
      <c r="AI203" s="89"/>
      <c r="AJ203" s="89"/>
      <c r="AK203" s="89"/>
      <c r="AL203" s="89"/>
      <c r="AM203" s="89"/>
      <c r="AN203" s="89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</row>
    <row r="204" spans="1:76" s="16" customFormat="1" ht="12.75" customHeight="1" x14ac:dyDescent="0.3">
      <c r="A204" s="93"/>
      <c r="B204" s="87"/>
      <c r="C204" s="23"/>
      <c r="D204" s="106" t="s">
        <v>31</v>
      </c>
      <c r="E204" s="84"/>
      <c r="F204" s="84"/>
      <c r="G204" s="84"/>
      <c r="H204" s="84"/>
      <c r="I204" s="84"/>
      <c r="J204" s="84"/>
      <c r="K204" s="107"/>
      <c r="L204" s="107"/>
      <c r="M204" s="107"/>
      <c r="N204" s="107"/>
      <c r="O204" s="107"/>
      <c r="P204" s="107"/>
      <c r="Q204" s="107"/>
      <c r="R204" s="107"/>
      <c r="S204" s="107"/>
      <c r="T204" s="72"/>
      <c r="U204" s="89"/>
      <c r="V204" s="224">
        <f>'A - Devis prévisionnel'!V238:AC238</f>
        <v>0</v>
      </c>
      <c r="W204" s="225"/>
      <c r="X204" s="225"/>
      <c r="Y204" s="225"/>
      <c r="Z204" s="225"/>
      <c r="AA204" s="225"/>
      <c r="AB204" s="225"/>
      <c r="AC204" s="226"/>
      <c r="AD204" s="89"/>
      <c r="AE204" s="89"/>
      <c r="AF204" s="89"/>
      <c r="AG204" s="155">
        <v>0</v>
      </c>
      <c r="AH204" s="156"/>
      <c r="AI204" s="156"/>
      <c r="AJ204" s="156"/>
      <c r="AK204" s="156"/>
      <c r="AL204" s="156"/>
      <c r="AM204" s="156"/>
      <c r="AN204" s="157"/>
      <c r="AO204" s="89"/>
      <c r="AP204" s="89"/>
      <c r="AQ204" s="89"/>
      <c r="AR204" s="220">
        <f>SUM(V204-AG204)</f>
        <v>0</v>
      </c>
      <c r="AS204" s="221"/>
      <c r="AT204" s="221"/>
      <c r="AU204" s="221"/>
      <c r="AV204" s="221"/>
      <c r="AW204" s="221"/>
      <c r="AX204" s="221"/>
      <c r="AY204" s="222"/>
      <c r="AZ204" s="89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</row>
    <row r="205" spans="1:76" s="45" customFormat="1" ht="4.5" customHeight="1" x14ac:dyDescent="0.3">
      <c r="B205" s="96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U205" s="97"/>
      <c r="V205" s="98"/>
      <c r="W205" s="98"/>
      <c r="X205" s="98"/>
      <c r="Y205" s="98"/>
      <c r="Z205" s="98"/>
      <c r="AA205" s="98"/>
      <c r="AB205" s="98"/>
      <c r="AC205" s="98"/>
      <c r="AD205" s="97"/>
      <c r="AE205" s="97"/>
      <c r="AF205" s="97"/>
      <c r="AG205" s="89"/>
      <c r="AH205" s="89"/>
      <c r="AI205" s="89"/>
      <c r="AJ205" s="89"/>
      <c r="AK205" s="89"/>
      <c r="AL205" s="89"/>
      <c r="AM205" s="89"/>
      <c r="AN205" s="89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</row>
    <row r="206" spans="1:76" s="16" customFormat="1" ht="12.75" customHeight="1" x14ac:dyDescent="0.3">
      <c r="A206" s="93"/>
      <c r="B206" s="87"/>
      <c r="C206" s="23"/>
      <c r="D206" s="207" t="s">
        <v>64</v>
      </c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72"/>
      <c r="U206" s="89"/>
      <c r="V206" s="224">
        <f>'A - Devis prévisionnel'!V240:AC240</f>
        <v>0</v>
      </c>
      <c r="W206" s="225"/>
      <c r="X206" s="225"/>
      <c r="Y206" s="225"/>
      <c r="Z206" s="225"/>
      <c r="AA206" s="225"/>
      <c r="AB206" s="225"/>
      <c r="AC206" s="226"/>
      <c r="AD206" s="89"/>
      <c r="AE206" s="89"/>
      <c r="AF206" s="89"/>
      <c r="AG206" s="155">
        <v>0</v>
      </c>
      <c r="AH206" s="156"/>
      <c r="AI206" s="156"/>
      <c r="AJ206" s="156"/>
      <c r="AK206" s="156"/>
      <c r="AL206" s="156"/>
      <c r="AM206" s="156"/>
      <c r="AN206" s="157"/>
      <c r="AO206" s="89"/>
      <c r="AP206" s="89"/>
      <c r="AQ206" s="89"/>
      <c r="AR206" s="220">
        <f>SUM(V206-AG206)</f>
        <v>0</v>
      </c>
      <c r="AS206" s="221"/>
      <c r="AT206" s="221"/>
      <c r="AU206" s="221"/>
      <c r="AV206" s="221"/>
      <c r="AW206" s="221"/>
      <c r="AX206" s="221"/>
      <c r="AY206" s="222"/>
      <c r="AZ206" s="89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</row>
    <row r="207" spans="1:76" s="45" customFormat="1" ht="4.5" customHeight="1" x14ac:dyDescent="0.3">
      <c r="B207" s="96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U207" s="97"/>
      <c r="V207" s="98"/>
      <c r="W207" s="98"/>
      <c r="X207" s="98"/>
      <c r="Y207" s="98"/>
      <c r="Z207" s="98"/>
      <c r="AA207" s="98"/>
      <c r="AB207" s="98"/>
      <c r="AC207" s="98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</row>
    <row r="208" spans="1:76" s="16" customFormat="1" ht="12.75" customHeight="1" x14ac:dyDescent="0.3">
      <c r="A208" s="93"/>
      <c r="B208" s="87"/>
      <c r="C208" s="23"/>
      <c r="D208" s="207" t="s">
        <v>65</v>
      </c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72"/>
      <c r="U208" s="89"/>
      <c r="V208" s="224">
        <f>'A - Devis prévisionnel'!V242:AC242</f>
        <v>0</v>
      </c>
      <c r="W208" s="225"/>
      <c r="X208" s="225"/>
      <c r="Y208" s="225"/>
      <c r="Z208" s="225"/>
      <c r="AA208" s="225"/>
      <c r="AB208" s="225"/>
      <c r="AC208" s="226"/>
      <c r="AD208" s="89"/>
      <c r="AE208" s="89"/>
      <c r="AF208" s="89"/>
      <c r="AG208" s="155">
        <v>0</v>
      </c>
      <c r="AH208" s="156"/>
      <c r="AI208" s="156"/>
      <c r="AJ208" s="156"/>
      <c r="AK208" s="156"/>
      <c r="AL208" s="156"/>
      <c r="AM208" s="156"/>
      <c r="AN208" s="157"/>
      <c r="AO208" s="89"/>
      <c r="AP208" s="89"/>
      <c r="AQ208" s="89"/>
      <c r="AR208" s="220">
        <f>SUM(V208-AG208)</f>
        <v>0</v>
      </c>
      <c r="AS208" s="221"/>
      <c r="AT208" s="221"/>
      <c r="AU208" s="221"/>
      <c r="AV208" s="221"/>
      <c r="AW208" s="221"/>
      <c r="AX208" s="221"/>
      <c r="AY208" s="222"/>
      <c r="AZ208" s="89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</row>
    <row r="209" spans="1:76" s="45" customFormat="1" ht="4.5" customHeight="1" x14ac:dyDescent="0.3">
      <c r="B209" s="96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U209" s="97"/>
      <c r="V209" s="98"/>
      <c r="W209" s="98"/>
      <c r="X209" s="98"/>
      <c r="Y209" s="98"/>
      <c r="Z209" s="98"/>
      <c r="AA209" s="98"/>
      <c r="AB209" s="98"/>
      <c r="AC209" s="98"/>
      <c r="AD209" s="97"/>
      <c r="AE209" s="97"/>
      <c r="AF209" s="97"/>
      <c r="AG209" s="89"/>
      <c r="AH209" s="89"/>
      <c r="AI209" s="89"/>
      <c r="AJ209" s="89"/>
      <c r="AK209" s="89"/>
      <c r="AL209" s="89"/>
      <c r="AM209" s="89"/>
      <c r="AN209" s="89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</row>
    <row r="210" spans="1:76" s="16" customFormat="1" ht="12.75" customHeight="1" x14ac:dyDescent="0.3">
      <c r="A210" s="93"/>
      <c r="B210" s="87"/>
      <c r="C210" s="23"/>
      <c r="D210" s="106" t="s">
        <v>33</v>
      </c>
      <c r="E210" s="84"/>
      <c r="F210" s="84"/>
      <c r="G210" s="84"/>
      <c r="H210" s="84"/>
      <c r="I210" s="84"/>
      <c r="J210" s="84"/>
      <c r="K210" s="107"/>
      <c r="L210" s="107"/>
      <c r="M210" s="107"/>
      <c r="N210" s="107"/>
      <c r="O210" s="107"/>
      <c r="P210" s="107"/>
      <c r="Q210" s="107"/>
      <c r="R210" s="107"/>
      <c r="S210" s="107"/>
      <c r="T210" s="72"/>
      <c r="U210" s="89"/>
      <c r="V210" s="224">
        <f>'A - Devis prévisionnel'!V244:AC244</f>
        <v>0</v>
      </c>
      <c r="W210" s="225"/>
      <c r="X210" s="225"/>
      <c r="Y210" s="225"/>
      <c r="Z210" s="225"/>
      <c r="AA210" s="225"/>
      <c r="AB210" s="225"/>
      <c r="AC210" s="226"/>
      <c r="AD210" s="89"/>
      <c r="AE210" s="89"/>
      <c r="AF210" s="89"/>
      <c r="AG210" s="155">
        <v>0</v>
      </c>
      <c r="AH210" s="156"/>
      <c r="AI210" s="156"/>
      <c r="AJ210" s="156"/>
      <c r="AK210" s="156"/>
      <c r="AL210" s="156"/>
      <c r="AM210" s="156"/>
      <c r="AN210" s="157"/>
      <c r="AO210" s="89"/>
      <c r="AP210" s="89"/>
      <c r="AQ210" s="89"/>
      <c r="AR210" s="220">
        <f>SUM(V210-AG210)</f>
        <v>0</v>
      </c>
      <c r="AS210" s="221"/>
      <c r="AT210" s="221"/>
      <c r="AU210" s="221"/>
      <c r="AV210" s="221"/>
      <c r="AW210" s="221"/>
      <c r="AX210" s="221"/>
      <c r="AY210" s="222"/>
      <c r="AZ210" s="89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</row>
    <row r="211" spans="1:76" s="45" customFormat="1" ht="4.5" customHeight="1" x14ac:dyDescent="0.3">
      <c r="B211" s="96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U211" s="97"/>
      <c r="V211" s="98"/>
      <c r="W211" s="98"/>
      <c r="X211" s="98"/>
      <c r="Y211" s="98"/>
      <c r="Z211" s="98"/>
      <c r="AA211" s="98"/>
      <c r="AB211" s="98"/>
      <c r="AC211" s="98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</row>
    <row r="212" spans="1:76" s="16" customFormat="1" ht="12.75" customHeight="1" x14ac:dyDescent="0.3">
      <c r="A212" s="93"/>
      <c r="B212" s="87"/>
      <c r="C212" s="23"/>
      <c r="D212" s="207" t="s">
        <v>101</v>
      </c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72"/>
      <c r="U212" s="89"/>
      <c r="V212" s="224">
        <f>'A - Devis prévisionnel'!V246:AC246</f>
        <v>0</v>
      </c>
      <c r="W212" s="225"/>
      <c r="X212" s="225"/>
      <c r="Y212" s="225"/>
      <c r="Z212" s="225"/>
      <c r="AA212" s="225"/>
      <c r="AB212" s="225"/>
      <c r="AC212" s="226"/>
      <c r="AD212" s="89"/>
      <c r="AE212" s="89"/>
      <c r="AF212" s="89"/>
      <c r="AG212" s="155">
        <v>0</v>
      </c>
      <c r="AH212" s="156"/>
      <c r="AI212" s="156"/>
      <c r="AJ212" s="156"/>
      <c r="AK212" s="156"/>
      <c r="AL212" s="156"/>
      <c r="AM212" s="156"/>
      <c r="AN212" s="157"/>
      <c r="AO212" s="89"/>
      <c r="AP212" s="89"/>
      <c r="AQ212" s="89"/>
      <c r="AR212" s="220">
        <f>SUM(V212-AG212)</f>
        <v>0</v>
      </c>
      <c r="AS212" s="221"/>
      <c r="AT212" s="221"/>
      <c r="AU212" s="221"/>
      <c r="AV212" s="221"/>
      <c r="AW212" s="221"/>
      <c r="AX212" s="221"/>
      <c r="AY212" s="222"/>
      <c r="AZ212" s="89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</row>
    <row r="213" spans="1:76" s="45" customFormat="1" ht="4.5" customHeight="1" x14ac:dyDescent="0.3">
      <c r="B213" s="96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U213" s="97"/>
      <c r="V213" s="98"/>
      <c r="W213" s="98"/>
      <c r="X213" s="98"/>
      <c r="Y213" s="98"/>
      <c r="Z213" s="98"/>
      <c r="AA213" s="98"/>
      <c r="AB213" s="98"/>
      <c r="AC213" s="98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</row>
    <row r="214" spans="1:76" s="16" customFormat="1" ht="12.75" customHeight="1" x14ac:dyDescent="0.3">
      <c r="A214" s="93"/>
      <c r="B214" s="87"/>
      <c r="C214" s="23"/>
      <c r="D214" s="223" t="str">
        <f>'A - Devis prévisionnel'!D248:S248</f>
        <v>Autres (précisez)</v>
      </c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72"/>
      <c r="U214" s="89"/>
      <c r="V214" s="224">
        <f>'A - Devis prévisionnel'!V248:AC248</f>
        <v>0</v>
      </c>
      <c r="W214" s="225"/>
      <c r="X214" s="225"/>
      <c r="Y214" s="225"/>
      <c r="Z214" s="225"/>
      <c r="AA214" s="225"/>
      <c r="AB214" s="225"/>
      <c r="AC214" s="226"/>
      <c r="AD214" s="89"/>
      <c r="AE214" s="89"/>
      <c r="AF214" s="89"/>
      <c r="AG214" s="155">
        <v>0</v>
      </c>
      <c r="AH214" s="156"/>
      <c r="AI214" s="156"/>
      <c r="AJ214" s="156"/>
      <c r="AK214" s="156"/>
      <c r="AL214" s="156"/>
      <c r="AM214" s="156"/>
      <c r="AN214" s="157"/>
      <c r="AO214" s="89"/>
      <c r="AP214" s="89"/>
      <c r="AQ214" s="89"/>
      <c r="AR214" s="220">
        <f>SUM(V214-AG214)</f>
        <v>0</v>
      </c>
      <c r="AS214" s="221"/>
      <c r="AT214" s="221"/>
      <c r="AU214" s="221"/>
      <c r="AV214" s="221"/>
      <c r="AW214" s="221"/>
      <c r="AX214" s="221"/>
      <c r="AY214" s="222"/>
      <c r="AZ214" s="89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</row>
    <row r="215" spans="1:76" s="16" customFormat="1" ht="5.25" customHeight="1" x14ac:dyDescent="0.3">
      <c r="A215" s="72"/>
      <c r="B215" s="72"/>
      <c r="C215" s="72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2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</row>
    <row r="216" spans="1:76" s="16" customFormat="1" ht="27" customHeight="1" x14ac:dyDescent="0.3">
      <c r="A216" s="93"/>
      <c r="B216" s="109"/>
      <c r="C216" s="109"/>
      <c r="D216" s="177" t="s">
        <v>61</v>
      </c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72"/>
      <c r="U216" s="115"/>
      <c r="V216" s="158">
        <f>SUM(V198:AC214)</f>
        <v>0</v>
      </c>
      <c r="W216" s="159"/>
      <c r="X216" s="159"/>
      <c r="Y216" s="159"/>
      <c r="Z216" s="159"/>
      <c r="AA216" s="159"/>
      <c r="AB216" s="159"/>
      <c r="AC216" s="160"/>
      <c r="AD216" s="89"/>
      <c r="AE216" s="89"/>
      <c r="AF216" s="115"/>
      <c r="AG216" s="158">
        <f>SUM(AG198:AN214)</f>
        <v>0</v>
      </c>
      <c r="AH216" s="159"/>
      <c r="AI216" s="159"/>
      <c r="AJ216" s="159"/>
      <c r="AK216" s="159"/>
      <c r="AL216" s="159"/>
      <c r="AM216" s="159"/>
      <c r="AN216" s="160"/>
      <c r="AO216" s="89"/>
      <c r="AP216" s="89"/>
      <c r="AQ216" s="89"/>
      <c r="AR216" s="236">
        <f>SUM(V216-AG216)</f>
        <v>0</v>
      </c>
      <c r="AS216" s="237"/>
      <c r="AT216" s="237"/>
      <c r="AU216" s="237"/>
      <c r="AV216" s="237"/>
      <c r="AW216" s="237"/>
      <c r="AX216" s="237"/>
      <c r="AY216" s="238"/>
      <c r="AZ216" s="89"/>
      <c r="BB216" s="209"/>
      <c r="BC216" s="209"/>
      <c r="BD216" s="209"/>
      <c r="BE216" s="209"/>
      <c r="BF216" s="209"/>
      <c r="BG216" s="209"/>
      <c r="BH216" s="209"/>
      <c r="BI216" s="209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</row>
    <row r="217" spans="1:76" s="45" customFormat="1" ht="4.5" customHeight="1" x14ac:dyDescent="0.3">
      <c r="B217" s="96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U217" s="97"/>
      <c r="V217" s="98"/>
      <c r="W217" s="98"/>
      <c r="X217" s="98"/>
      <c r="Y217" s="98"/>
      <c r="Z217" s="98"/>
      <c r="AA217" s="98"/>
      <c r="AB217" s="98"/>
      <c r="AC217" s="98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</row>
    <row r="218" spans="1:76" s="16" customFormat="1" ht="5.25" customHeight="1" x14ac:dyDescent="0.3">
      <c r="A218" s="48"/>
      <c r="B218" s="48"/>
      <c r="C218" s="48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48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</row>
    <row r="219" spans="1:76" s="85" customFormat="1" ht="26.25" customHeight="1" x14ac:dyDescent="0.3">
      <c r="A219" s="75"/>
      <c r="B219" s="74"/>
      <c r="C219" s="53"/>
      <c r="D219" s="154" t="s">
        <v>117</v>
      </c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10"/>
      <c r="U219" s="111"/>
      <c r="V219" s="165">
        <f>SUM('Frais admissibles'!V72:AC72)</f>
        <v>0</v>
      </c>
      <c r="W219" s="166"/>
      <c r="X219" s="166"/>
      <c r="Y219" s="166"/>
      <c r="Z219" s="166"/>
      <c r="AA219" s="166"/>
      <c r="AB219" s="166"/>
      <c r="AC219" s="167"/>
      <c r="AD219" s="111"/>
      <c r="AE219" s="111"/>
      <c r="AF219" s="111"/>
      <c r="AG219" s="165">
        <f>SUM('Frais admissibles'!AG72:AN72)</f>
        <v>0</v>
      </c>
      <c r="AH219" s="166"/>
      <c r="AI219" s="166"/>
      <c r="AJ219" s="166"/>
      <c r="AK219" s="166"/>
      <c r="AL219" s="166"/>
      <c r="AM219" s="166"/>
      <c r="AN219" s="167"/>
      <c r="AO219" s="111"/>
      <c r="AP219" s="111"/>
      <c r="AQ219" s="111"/>
      <c r="AR219" s="239">
        <f>SUM(V219-AG219)</f>
        <v>0</v>
      </c>
      <c r="AS219" s="240"/>
      <c r="AT219" s="240"/>
      <c r="AU219" s="240"/>
      <c r="AV219" s="240"/>
      <c r="AW219" s="240"/>
      <c r="AX219" s="240"/>
      <c r="AY219" s="241"/>
      <c r="AZ219" s="89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</row>
    <row r="220" spans="1:76" s="45" customFormat="1" ht="5.25" customHeight="1" x14ac:dyDescent="0.3">
      <c r="A220" s="46"/>
      <c r="B220" s="47"/>
      <c r="C220" s="4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46"/>
      <c r="U220" s="50"/>
      <c r="V220" s="51"/>
      <c r="W220" s="51"/>
      <c r="X220" s="51"/>
      <c r="Y220" s="51"/>
      <c r="Z220" s="51"/>
      <c r="AA220" s="51"/>
      <c r="AB220" s="51"/>
      <c r="AC220" s="51"/>
      <c r="AD220" s="51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</row>
    <row r="221" spans="1:76" s="16" customFormat="1" ht="12.75" customHeight="1" x14ac:dyDescent="0.3">
      <c r="A221" s="117"/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</row>
    <row r="222" spans="1:76" s="45" customFormat="1" ht="4.5" customHeight="1" x14ac:dyDescent="0.3">
      <c r="A222" s="101"/>
      <c r="B222" s="102"/>
      <c r="C222" s="10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01"/>
      <c r="U222" s="103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</row>
    <row r="223" spans="1:76" s="16" customFormat="1" ht="16.5" customHeight="1" x14ac:dyDescent="0.3">
      <c r="A223" s="75"/>
      <c r="B223" s="74" t="s">
        <v>146</v>
      </c>
      <c r="C223" s="53" t="s">
        <v>5</v>
      </c>
      <c r="D223" s="164" t="s">
        <v>66</v>
      </c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72"/>
      <c r="U223" s="89"/>
      <c r="V223" s="161" t="s">
        <v>51</v>
      </c>
      <c r="W223" s="162"/>
      <c r="X223" s="162"/>
      <c r="Y223" s="162"/>
      <c r="Z223" s="162"/>
      <c r="AA223" s="162"/>
      <c r="AB223" s="162"/>
      <c r="AC223" s="163"/>
      <c r="AD223" s="105"/>
      <c r="AE223" s="105"/>
      <c r="AF223" s="89"/>
      <c r="AG223" s="161" t="s">
        <v>44</v>
      </c>
      <c r="AH223" s="162"/>
      <c r="AI223" s="162"/>
      <c r="AJ223" s="162"/>
      <c r="AK223" s="162"/>
      <c r="AL223" s="162"/>
      <c r="AM223" s="162"/>
      <c r="AN223" s="163"/>
      <c r="AO223" s="89"/>
      <c r="AP223" s="89"/>
      <c r="AQ223" s="89"/>
      <c r="AR223" s="161" t="s">
        <v>45</v>
      </c>
      <c r="AS223" s="162"/>
      <c r="AT223" s="162"/>
      <c r="AU223" s="162"/>
      <c r="AV223" s="162"/>
      <c r="AW223" s="162"/>
      <c r="AX223" s="162"/>
      <c r="AY223" s="163"/>
      <c r="AZ223" s="89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</row>
    <row r="224" spans="1:76" s="45" customFormat="1" ht="4.5" customHeight="1" x14ac:dyDescent="0.3">
      <c r="B224" s="96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U224" s="97"/>
      <c r="V224" s="98"/>
      <c r="W224" s="98"/>
      <c r="X224" s="98"/>
      <c r="Y224" s="98"/>
      <c r="Z224" s="98"/>
      <c r="AA224" s="98"/>
      <c r="AB224" s="98"/>
      <c r="AC224" s="98"/>
      <c r="AD224" s="98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</row>
    <row r="225" spans="1:76" s="16" customFormat="1" ht="12.75" customHeight="1" x14ac:dyDescent="0.3">
      <c r="A225" s="93"/>
      <c r="D225" s="106" t="s">
        <v>35</v>
      </c>
      <c r="E225" s="84"/>
      <c r="F225" s="84"/>
      <c r="G225" s="84"/>
      <c r="H225" s="84"/>
      <c r="I225" s="84"/>
      <c r="J225" s="84"/>
      <c r="K225" s="107"/>
      <c r="L225" s="107"/>
      <c r="M225" s="107"/>
      <c r="N225" s="107"/>
      <c r="O225" s="107"/>
      <c r="P225" s="107"/>
      <c r="Q225" s="107"/>
      <c r="R225" s="107"/>
      <c r="S225" s="107"/>
      <c r="T225" s="72"/>
      <c r="U225" s="89"/>
      <c r="V225" s="224">
        <f>'A - Devis prévisionnel'!V259:AC259</f>
        <v>0</v>
      </c>
      <c r="W225" s="225"/>
      <c r="X225" s="225"/>
      <c r="Y225" s="225"/>
      <c r="Z225" s="225"/>
      <c r="AA225" s="225"/>
      <c r="AB225" s="225"/>
      <c r="AC225" s="226"/>
      <c r="AD225" s="89"/>
      <c r="AE225" s="89"/>
      <c r="AF225" s="89"/>
      <c r="AG225" s="155">
        <v>0</v>
      </c>
      <c r="AH225" s="156"/>
      <c r="AI225" s="156"/>
      <c r="AJ225" s="156"/>
      <c r="AK225" s="156"/>
      <c r="AL225" s="156"/>
      <c r="AM225" s="156"/>
      <c r="AN225" s="157"/>
      <c r="AO225" s="89"/>
      <c r="AP225" s="89"/>
      <c r="AQ225" s="89"/>
      <c r="AR225" s="220">
        <f>SUM(V225-AG225)</f>
        <v>0</v>
      </c>
      <c r="AS225" s="221"/>
      <c r="AT225" s="221"/>
      <c r="AU225" s="221"/>
      <c r="AV225" s="221"/>
      <c r="AW225" s="221"/>
      <c r="AX225" s="221"/>
      <c r="AY225" s="222"/>
      <c r="AZ225" s="89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</row>
    <row r="226" spans="1:76" s="45" customFormat="1" ht="4.5" customHeight="1" x14ac:dyDescent="0.3">
      <c r="B226" s="96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U226" s="97"/>
      <c r="V226" s="98"/>
      <c r="W226" s="98"/>
      <c r="X226" s="98"/>
      <c r="Y226" s="98"/>
      <c r="Z226" s="98"/>
      <c r="AA226" s="98"/>
      <c r="AB226" s="98"/>
      <c r="AC226" s="98"/>
      <c r="AD226" s="97"/>
      <c r="AE226" s="97"/>
      <c r="AF226" s="97"/>
      <c r="AG226" s="89"/>
      <c r="AH226" s="89"/>
      <c r="AI226" s="89"/>
      <c r="AJ226" s="89"/>
      <c r="AK226" s="89"/>
      <c r="AL226" s="89"/>
      <c r="AM226" s="89"/>
      <c r="AN226" s="89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</row>
    <row r="227" spans="1:76" s="16" customFormat="1" ht="12.75" customHeight="1" x14ac:dyDescent="0.3">
      <c r="A227" s="93"/>
      <c r="B227" s="87"/>
      <c r="C227" s="23"/>
      <c r="D227" s="106" t="s">
        <v>34</v>
      </c>
      <c r="E227" s="84"/>
      <c r="F227" s="84"/>
      <c r="G227" s="84"/>
      <c r="H227" s="84"/>
      <c r="I227" s="84"/>
      <c r="J227" s="84"/>
      <c r="K227" s="107"/>
      <c r="L227" s="107"/>
      <c r="M227" s="107"/>
      <c r="N227" s="107"/>
      <c r="O227" s="107"/>
      <c r="P227" s="107"/>
      <c r="Q227" s="107"/>
      <c r="R227" s="107"/>
      <c r="S227" s="107"/>
      <c r="T227" s="72"/>
      <c r="U227" s="89"/>
      <c r="V227" s="224">
        <f>'A - Devis prévisionnel'!V261:AC261</f>
        <v>0</v>
      </c>
      <c r="W227" s="225"/>
      <c r="X227" s="225"/>
      <c r="Y227" s="225"/>
      <c r="Z227" s="225"/>
      <c r="AA227" s="225"/>
      <c r="AB227" s="225"/>
      <c r="AC227" s="226"/>
      <c r="AD227" s="89"/>
      <c r="AE227" s="89"/>
      <c r="AF227" s="89"/>
      <c r="AG227" s="155">
        <v>0</v>
      </c>
      <c r="AH227" s="156"/>
      <c r="AI227" s="156"/>
      <c r="AJ227" s="156"/>
      <c r="AK227" s="156"/>
      <c r="AL227" s="156"/>
      <c r="AM227" s="156"/>
      <c r="AN227" s="157"/>
      <c r="AO227" s="89"/>
      <c r="AP227" s="89"/>
      <c r="AQ227" s="89"/>
      <c r="AR227" s="220">
        <f>SUM(V227-AG227)</f>
        <v>0</v>
      </c>
      <c r="AS227" s="221"/>
      <c r="AT227" s="221"/>
      <c r="AU227" s="221"/>
      <c r="AV227" s="221"/>
      <c r="AW227" s="221"/>
      <c r="AX227" s="221"/>
      <c r="AY227" s="222"/>
      <c r="AZ227" s="89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</row>
    <row r="228" spans="1:76" s="45" customFormat="1" ht="4.5" customHeight="1" x14ac:dyDescent="0.3">
      <c r="B228" s="96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U228" s="97"/>
      <c r="V228" s="98"/>
      <c r="W228" s="98"/>
      <c r="X228" s="98"/>
      <c r="Y228" s="98"/>
      <c r="Z228" s="98"/>
      <c r="AA228" s="98"/>
      <c r="AB228" s="98"/>
      <c r="AC228" s="98"/>
      <c r="AD228" s="97"/>
      <c r="AE228" s="97"/>
      <c r="AF228" s="97"/>
      <c r="AG228" s="89"/>
      <c r="AH228" s="89"/>
      <c r="AI228" s="89"/>
      <c r="AJ228" s="89"/>
      <c r="AK228" s="89"/>
      <c r="AL228" s="89"/>
      <c r="AM228" s="89"/>
      <c r="AN228" s="89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</row>
    <row r="229" spans="1:76" s="16" customFormat="1" ht="12.75" customHeight="1" x14ac:dyDescent="0.3">
      <c r="A229" s="93"/>
      <c r="B229" s="87"/>
      <c r="C229" s="23"/>
      <c r="D229" s="106" t="s">
        <v>36</v>
      </c>
      <c r="E229" s="84"/>
      <c r="F229" s="84"/>
      <c r="G229" s="84"/>
      <c r="H229" s="84"/>
      <c r="I229" s="84"/>
      <c r="J229" s="84"/>
      <c r="K229" s="107"/>
      <c r="L229" s="107"/>
      <c r="M229" s="107"/>
      <c r="N229" s="107"/>
      <c r="O229" s="107"/>
      <c r="P229" s="107"/>
      <c r="Q229" s="107"/>
      <c r="R229" s="107"/>
      <c r="S229" s="107"/>
      <c r="T229" s="72"/>
      <c r="U229" s="89"/>
      <c r="V229" s="224">
        <f>'A - Devis prévisionnel'!V263:AC263</f>
        <v>0</v>
      </c>
      <c r="W229" s="225"/>
      <c r="X229" s="225"/>
      <c r="Y229" s="225"/>
      <c r="Z229" s="225"/>
      <c r="AA229" s="225"/>
      <c r="AB229" s="225"/>
      <c r="AC229" s="226"/>
      <c r="AD229" s="89"/>
      <c r="AE229" s="89"/>
      <c r="AF229" s="89"/>
      <c r="AG229" s="155">
        <v>0</v>
      </c>
      <c r="AH229" s="156"/>
      <c r="AI229" s="156"/>
      <c r="AJ229" s="156"/>
      <c r="AK229" s="156"/>
      <c r="AL229" s="156"/>
      <c r="AM229" s="156"/>
      <c r="AN229" s="157"/>
      <c r="AO229" s="89"/>
      <c r="AP229" s="89"/>
      <c r="AQ229" s="89"/>
      <c r="AR229" s="220">
        <f>SUM(V229-AG229)</f>
        <v>0</v>
      </c>
      <c r="AS229" s="221"/>
      <c r="AT229" s="221"/>
      <c r="AU229" s="221"/>
      <c r="AV229" s="221"/>
      <c r="AW229" s="221"/>
      <c r="AX229" s="221"/>
      <c r="AY229" s="222"/>
      <c r="AZ229" s="89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</row>
    <row r="230" spans="1:76" s="45" customFormat="1" ht="4.5" customHeight="1" x14ac:dyDescent="0.3">
      <c r="B230" s="96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U230" s="97"/>
      <c r="V230" s="98"/>
      <c r="W230" s="98"/>
      <c r="X230" s="98"/>
      <c r="Y230" s="98"/>
      <c r="Z230" s="98"/>
      <c r="AA230" s="98"/>
      <c r="AB230" s="98"/>
      <c r="AC230" s="98"/>
      <c r="AD230" s="97"/>
      <c r="AE230" s="97"/>
      <c r="AF230" s="97"/>
      <c r="AG230" s="89"/>
      <c r="AH230" s="89"/>
      <c r="AI230" s="89"/>
      <c r="AJ230" s="89"/>
      <c r="AK230" s="89"/>
      <c r="AL230" s="89"/>
      <c r="AM230" s="89"/>
      <c r="AN230" s="89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</row>
    <row r="231" spans="1:76" s="16" customFormat="1" ht="12.75" customHeight="1" x14ac:dyDescent="0.3">
      <c r="A231" s="93"/>
      <c r="B231" s="87"/>
      <c r="C231" s="23"/>
      <c r="D231" s="77" t="s">
        <v>70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2"/>
      <c r="U231" s="89"/>
      <c r="V231" s="224">
        <f>'A - Devis prévisionnel'!V265:AC265</f>
        <v>0</v>
      </c>
      <c r="W231" s="225"/>
      <c r="X231" s="225"/>
      <c r="Y231" s="225"/>
      <c r="Z231" s="225"/>
      <c r="AA231" s="225"/>
      <c r="AB231" s="225"/>
      <c r="AC231" s="226"/>
      <c r="AD231" s="89"/>
      <c r="AE231" s="89"/>
      <c r="AF231" s="89"/>
      <c r="AG231" s="155">
        <v>0</v>
      </c>
      <c r="AH231" s="156"/>
      <c r="AI231" s="156"/>
      <c r="AJ231" s="156"/>
      <c r="AK231" s="156"/>
      <c r="AL231" s="156"/>
      <c r="AM231" s="156"/>
      <c r="AN231" s="157"/>
      <c r="AO231" s="89"/>
      <c r="AP231" s="89"/>
      <c r="AQ231" s="89"/>
      <c r="AR231" s="220">
        <f>SUM(V231-AG231)</f>
        <v>0</v>
      </c>
      <c r="AS231" s="221"/>
      <c r="AT231" s="221"/>
      <c r="AU231" s="221"/>
      <c r="AV231" s="221"/>
      <c r="AW231" s="221"/>
      <c r="AX231" s="221"/>
      <c r="AY231" s="222"/>
      <c r="AZ231" s="89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</row>
    <row r="232" spans="1:76" s="45" customFormat="1" ht="4.5" customHeight="1" x14ac:dyDescent="0.3">
      <c r="B232" s="96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U232" s="97"/>
      <c r="V232" s="98"/>
      <c r="W232" s="98"/>
      <c r="X232" s="98"/>
      <c r="Y232" s="98"/>
      <c r="Z232" s="98"/>
      <c r="AA232" s="98"/>
      <c r="AB232" s="98"/>
      <c r="AC232" s="98"/>
      <c r="AD232" s="97"/>
      <c r="AE232" s="97"/>
      <c r="AF232" s="97"/>
      <c r="AG232" s="89"/>
      <c r="AH232" s="89"/>
      <c r="AI232" s="89"/>
      <c r="AJ232" s="89"/>
      <c r="AK232" s="89"/>
      <c r="AL232" s="89"/>
      <c r="AM232" s="89"/>
      <c r="AN232" s="89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</row>
    <row r="233" spans="1:76" s="16" customFormat="1" ht="12.75" customHeight="1" x14ac:dyDescent="0.3">
      <c r="A233" s="93"/>
      <c r="B233" s="87"/>
      <c r="C233" s="23"/>
      <c r="D233" s="106" t="s">
        <v>103</v>
      </c>
      <c r="E233" s="84"/>
      <c r="F233" s="84"/>
      <c r="G233" s="84"/>
      <c r="H233" s="84"/>
      <c r="I233" s="84"/>
      <c r="J233" s="84"/>
      <c r="K233" s="107"/>
      <c r="L233" s="107"/>
      <c r="M233" s="107"/>
      <c r="N233" s="107"/>
      <c r="O233" s="107"/>
      <c r="P233" s="107"/>
      <c r="Q233" s="107"/>
      <c r="R233" s="107"/>
      <c r="S233" s="107"/>
      <c r="T233" s="72"/>
      <c r="U233" s="89"/>
      <c r="V233" s="224">
        <f>'A - Devis prévisionnel'!V267:AC267</f>
        <v>0</v>
      </c>
      <c r="W233" s="225"/>
      <c r="X233" s="225"/>
      <c r="Y233" s="225"/>
      <c r="Z233" s="225"/>
      <c r="AA233" s="225"/>
      <c r="AB233" s="225"/>
      <c r="AC233" s="226"/>
      <c r="AD233" s="89"/>
      <c r="AE233" s="89"/>
      <c r="AF233" s="89"/>
      <c r="AG233" s="155">
        <v>0</v>
      </c>
      <c r="AH233" s="156"/>
      <c r="AI233" s="156"/>
      <c r="AJ233" s="156"/>
      <c r="AK233" s="156"/>
      <c r="AL233" s="156"/>
      <c r="AM233" s="156"/>
      <c r="AN233" s="157"/>
      <c r="AO233" s="89"/>
      <c r="AP233" s="89"/>
      <c r="AQ233" s="89"/>
      <c r="AR233" s="220">
        <f>SUM(V233-AG233)</f>
        <v>0</v>
      </c>
      <c r="AS233" s="221"/>
      <c r="AT233" s="221"/>
      <c r="AU233" s="221"/>
      <c r="AV233" s="221"/>
      <c r="AW233" s="221"/>
      <c r="AX233" s="221"/>
      <c r="AY233" s="222"/>
      <c r="AZ233" s="89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</row>
    <row r="234" spans="1:76" s="45" customFormat="1" ht="4.5" customHeight="1" x14ac:dyDescent="0.3">
      <c r="B234" s="96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U234" s="97"/>
      <c r="V234" s="98"/>
      <c r="W234" s="98"/>
      <c r="X234" s="98"/>
      <c r="Y234" s="98"/>
      <c r="Z234" s="98"/>
      <c r="AA234" s="98"/>
      <c r="AB234" s="98"/>
      <c r="AC234" s="98"/>
      <c r="AD234" s="97"/>
      <c r="AE234" s="97"/>
      <c r="AF234" s="97"/>
      <c r="AG234" s="89"/>
      <c r="AH234" s="89"/>
      <c r="AI234" s="89"/>
      <c r="AJ234" s="89"/>
      <c r="AK234" s="89"/>
      <c r="AL234" s="89"/>
      <c r="AM234" s="89"/>
      <c r="AN234" s="89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</row>
    <row r="235" spans="1:76" s="16" customFormat="1" ht="12.75" customHeight="1" x14ac:dyDescent="0.3">
      <c r="A235" s="93"/>
      <c r="B235" s="87"/>
      <c r="C235" s="23"/>
      <c r="D235" s="106" t="s">
        <v>102</v>
      </c>
      <c r="E235" s="84"/>
      <c r="F235" s="84"/>
      <c r="G235" s="84"/>
      <c r="H235" s="84"/>
      <c r="I235" s="84"/>
      <c r="J235" s="84"/>
      <c r="K235" s="107"/>
      <c r="L235" s="107"/>
      <c r="M235" s="107"/>
      <c r="N235" s="107"/>
      <c r="O235" s="107"/>
      <c r="P235" s="107"/>
      <c r="Q235" s="107"/>
      <c r="R235" s="107"/>
      <c r="S235" s="107"/>
      <c r="T235" s="72"/>
      <c r="U235" s="89"/>
      <c r="V235" s="224">
        <f>'A - Devis prévisionnel'!V269:AC269</f>
        <v>0</v>
      </c>
      <c r="W235" s="225"/>
      <c r="X235" s="225"/>
      <c r="Y235" s="225"/>
      <c r="Z235" s="225"/>
      <c r="AA235" s="225"/>
      <c r="AB235" s="225"/>
      <c r="AC235" s="226"/>
      <c r="AD235" s="89"/>
      <c r="AE235" s="89"/>
      <c r="AF235" s="89"/>
      <c r="AG235" s="155">
        <v>0</v>
      </c>
      <c r="AH235" s="156"/>
      <c r="AI235" s="156"/>
      <c r="AJ235" s="156"/>
      <c r="AK235" s="156"/>
      <c r="AL235" s="156"/>
      <c r="AM235" s="156"/>
      <c r="AN235" s="157"/>
      <c r="AO235" s="89"/>
      <c r="AP235" s="89"/>
      <c r="AQ235" s="89"/>
      <c r="AR235" s="220">
        <f>SUM(V235-AG235)</f>
        <v>0</v>
      </c>
      <c r="AS235" s="221"/>
      <c r="AT235" s="221"/>
      <c r="AU235" s="221"/>
      <c r="AV235" s="221"/>
      <c r="AW235" s="221"/>
      <c r="AX235" s="221"/>
      <c r="AY235" s="222"/>
      <c r="AZ235" s="89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</row>
    <row r="236" spans="1:76" s="45" customFormat="1" ht="4.5" customHeight="1" x14ac:dyDescent="0.3">
      <c r="B236" s="96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U236" s="97"/>
      <c r="V236" s="98"/>
      <c r="W236" s="98"/>
      <c r="X236" s="98"/>
      <c r="Y236" s="98"/>
      <c r="Z236" s="98"/>
      <c r="AA236" s="98"/>
      <c r="AB236" s="98"/>
      <c r="AC236" s="98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</row>
    <row r="237" spans="1:76" s="16" customFormat="1" ht="12.75" customHeight="1" x14ac:dyDescent="0.3">
      <c r="A237" s="93"/>
      <c r="B237" s="87"/>
      <c r="C237" s="23"/>
      <c r="D237" s="223" t="str">
        <f>'A - Devis prévisionnel'!D271:S271</f>
        <v>Autres (précisez)</v>
      </c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72"/>
      <c r="U237" s="89"/>
      <c r="V237" s="224">
        <f>'A - Devis prévisionnel'!V271:AC271</f>
        <v>0</v>
      </c>
      <c r="W237" s="225"/>
      <c r="X237" s="225"/>
      <c r="Y237" s="225"/>
      <c r="Z237" s="225"/>
      <c r="AA237" s="225"/>
      <c r="AB237" s="225"/>
      <c r="AC237" s="226"/>
      <c r="AD237" s="89"/>
      <c r="AE237" s="89"/>
      <c r="AF237" s="89"/>
      <c r="AG237" s="155">
        <v>0</v>
      </c>
      <c r="AH237" s="156"/>
      <c r="AI237" s="156"/>
      <c r="AJ237" s="156"/>
      <c r="AK237" s="156"/>
      <c r="AL237" s="156"/>
      <c r="AM237" s="156"/>
      <c r="AN237" s="157"/>
      <c r="AO237" s="89"/>
      <c r="AP237" s="89"/>
      <c r="AQ237" s="89"/>
      <c r="AR237" s="220">
        <f>SUM(V237-AG237)</f>
        <v>0</v>
      </c>
      <c r="AS237" s="221"/>
      <c r="AT237" s="221"/>
      <c r="AU237" s="221"/>
      <c r="AV237" s="221"/>
      <c r="AW237" s="221"/>
      <c r="AX237" s="221"/>
      <c r="AY237" s="222"/>
      <c r="AZ237" s="89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</row>
    <row r="238" spans="1:76" s="16" customFormat="1" ht="5.25" customHeight="1" x14ac:dyDescent="0.3">
      <c r="A238" s="72"/>
      <c r="B238" s="72"/>
      <c r="C238" s="72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2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</row>
    <row r="239" spans="1:76" s="16" customFormat="1" ht="12.75" customHeight="1" x14ac:dyDescent="0.3">
      <c r="A239" s="93"/>
      <c r="B239" s="87"/>
      <c r="C239" s="23"/>
      <c r="D239" s="177" t="s">
        <v>67</v>
      </c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72"/>
      <c r="U239" s="115"/>
      <c r="V239" s="158">
        <f>SUM(V225:AC237)</f>
        <v>0</v>
      </c>
      <c r="W239" s="159"/>
      <c r="X239" s="159"/>
      <c r="Y239" s="159"/>
      <c r="Z239" s="159"/>
      <c r="AA239" s="159"/>
      <c r="AB239" s="159"/>
      <c r="AC239" s="160"/>
      <c r="AD239" s="89"/>
      <c r="AE239" s="89"/>
      <c r="AF239" s="115"/>
      <c r="AG239" s="158">
        <f>SUM(AG225:AN237)</f>
        <v>0</v>
      </c>
      <c r="AH239" s="159"/>
      <c r="AI239" s="159"/>
      <c r="AJ239" s="159"/>
      <c r="AK239" s="159"/>
      <c r="AL239" s="159"/>
      <c r="AM239" s="159"/>
      <c r="AN239" s="160"/>
      <c r="AO239" s="89"/>
      <c r="AP239" s="89"/>
      <c r="AQ239" s="89"/>
      <c r="AR239" s="236">
        <f>SUM(V239-AG239)</f>
        <v>0</v>
      </c>
      <c r="AS239" s="237"/>
      <c r="AT239" s="237"/>
      <c r="AU239" s="237"/>
      <c r="AV239" s="237"/>
      <c r="AW239" s="237"/>
      <c r="AX239" s="237"/>
      <c r="AY239" s="238"/>
      <c r="AZ239" s="89"/>
      <c r="BB239" s="209"/>
      <c r="BC239" s="209"/>
      <c r="BD239" s="209"/>
      <c r="BE239" s="209"/>
      <c r="BF239" s="209"/>
      <c r="BG239" s="209"/>
      <c r="BH239" s="209"/>
      <c r="BI239" s="209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</row>
    <row r="240" spans="1:76" s="45" customFormat="1" ht="4.5" customHeight="1" x14ac:dyDescent="0.3">
      <c r="B240" s="96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U240" s="97"/>
      <c r="V240" s="98"/>
      <c r="W240" s="98"/>
      <c r="X240" s="98"/>
      <c r="Y240" s="98"/>
      <c r="Z240" s="98"/>
      <c r="AA240" s="98"/>
      <c r="AB240" s="98"/>
      <c r="AC240" s="98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</row>
    <row r="241" spans="1:76" s="16" customFormat="1" ht="5.25" customHeight="1" x14ac:dyDescent="0.3">
      <c r="A241" s="48"/>
      <c r="B241" s="48"/>
      <c r="C241" s="48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48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</row>
    <row r="242" spans="1:76" s="85" customFormat="1" ht="26.25" customHeight="1" x14ac:dyDescent="0.3">
      <c r="A242" s="75"/>
      <c r="B242" s="74"/>
      <c r="C242" s="53"/>
      <c r="D242" s="154" t="s">
        <v>118</v>
      </c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10"/>
      <c r="U242" s="111"/>
      <c r="V242" s="165">
        <f>SUM(V225:AC237)</f>
        <v>0</v>
      </c>
      <c r="W242" s="166"/>
      <c r="X242" s="166"/>
      <c r="Y242" s="166"/>
      <c r="Z242" s="166"/>
      <c r="AA242" s="166"/>
      <c r="AB242" s="166"/>
      <c r="AC242" s="167"/>
      <c r="AD242" s="111"/>
      <c r="AE242" s="111"/>
      <c r="AF242" s="111"/>
      <c r="AG242" s="165">
        <f>SUM(AG225:AN237)</f>
        <v>0</v>
      </c>
      <c r="AH242" s="166"/>
      <c r="AI242" s="166"/>
      <c r="AJ242" s="166"/>
      <c r="AK242" s="166"/>
      <c r="AL242" s="166"/>
      <c r="AM242" s="166"/>
      <c r="AN242" s="167"/>
      <c r="AO242" s="111"/>
      <c r="AP242" s="111"/>
      <c r="AQ242" s="111"/>
      <c r="AR242" s="239">
        <f>SUM(V242-AG242)</f>
        <v>0</v>
      </c>
      <c r="AS242" s="240"/>
      <c r="AT242" s="240"/>
      <c r="AU242" s="240"/>
      <c r="AV242" s="240"/>
      <c r="AW242" s="240"/>
      <c r="AX242" s="240"/>
      <c r="AY242" s="241"/>
      <c r="AZ242" s="89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</row>
    <row r="243" spans="1:76" s="45" customFormat="1" ht="5.25" customHeight="1" x14ac:dyDescent="0.3">
      <c r="A243" s="46"/>
      <c r="B243" s="47"/>
      <c r="C243" s="4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46"/>
      <c r="U243" s="50"/>
      <c r="V243" s="51"/>
      <c r="W243" s="51"/>
      <c r="X243" s="51"/>
      <c r="Y243" s="51"/>
      <c r="Z243" s="51"/>
      <c r="AA243" s="51"/>
      <c r="AB243" s="51"/>
      <c r="AC243" s="51"/>
      <c r="AD243" s="51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</row>
    <row r="244" spans="1:76" s="16" customFormat="1" ht="12.75" customHeight="1" x14ac:dyDescent="0.3">
      <c r="A244" s="117"/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</row>
    <row r="245" spans="1:76" s="45" customFormat="1" ht="4.5" customHeight="1" x14ac:dyDescent="0.3">
      <c r="A245" s="101"/>
      <c r="B245" s="102"/>
      <c r="C245" s="10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01"/>
      <c r="U245" s="103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</row>
    <row r="246" spans="1:76" s="16" customFormat="1" ht="12.75" customHeight="1" x14ac:dyDescent="0.3">
      <c r="A246" s="93"/>
      <c r="B246" s="87" t="s">
        <v>147</v>
      </c>
      <c r="C246" s="23" t="s">
        <v>5</v>
      </c>
      <c r="D246" s="164" t="s">
        <v>119</v>
      </c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22"/>
      <c r="S246" s="84"/>
      <c r="T246" s="72"/>
      <c r="U246" s="89"/>
      <c r="V246" s="161" t="s">
        <v>51</v>
      </c>
      <c r="W246" s="162"/>
      <c r="X246" s="162"/>
      <c r="Y246" s="162"/>
      <c r="Z246" s="162"/>
      <c r="AA246" s="162"/>
      <c r="AB246" s="162"/>
      <c r="AC246" s="163"/>
      <c r="AD246" s="105"/>
      <c r="AE246" s="105"/>
      <c r="AF246" s="89"/>
      <c r="AG246" s="161" t="s">
        <v>44</v>
      </c>
      <c r="AH246" s="162"/>
      <c r="AI246" s="162"/>
      <c r="AJ246" s="162"/>
      <c r="AK246" s="162"/>
      <c r="AL246" s="162"/>
      <c r="AM246" s="162"/>
      <c r="AN246" s="163"/>
      <c r="AO246" s="89"/>
      <c r="AP246" s="89"/>
      <c r="AQ246" s="89"/>
      <c r="AR246" s="161" t="s">
        <v>45</v>
      </c>
      <c r="AS246" s="162"/>
      <c r="AT246" s="162"/>
      <c r="AU246" s="162"/>
      <c r="AV246" s="162"/>
      <c r="AW246" s="162"/>
      <c r="AX246" s="162"/>
      <c r="AY246" s="163"/>
      <c r="AZ246" s="89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</row>
    <row r="247" spans="1:76" s="45" customFormat="1" ht="4.5" customHeight="1" x14ac:dyDescent="0.3">
      <c r="B247" s="96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U247" s="97"/>
      <c r="V247" s="98"/>
      <c r="W247" s="98"/>
      <c r="X247" s="98"/>
      <c r="Y247" s="98"/>
      <c r="Z247" s="98"/>
      <c r="AA247" s="98"/>
      <c r="AB247" s="98"/>
      <c r="AC247" s="98"/>
      <c r="AD247" s="98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</row>
    <row r="248" spans="1:76" s="16" customFormat="1" ht="12.75" customHeight="1" x14ac:dyDescent="0.3">
      <c r="A248" s="93"/>
      <c r="D248" s="106" t="s">
        <v>37</v>
      </c>
      <c r="E248" s="84"/>
      <c r="F248" s="84"/>
      <c r="G248" s="84"/>
      <c r="H248" s="84"/>
      <c r="I248" s="84"/>
      <c r="J248" s="84"/>
      <c r="K248" s="107"/>
      <c r="L248" s="107"/>
      <c r="M248" s="107"/>
      <c r="N248" s="107"/>
      <c r="O248" s="107"/>
      <c r="P248" s="107"/>
      <c r="Q248" s="107"/>
      <c r="R248" s="107"/>
      <c r="S248" s="107"/>
      <c r="T248" s="72"/>
      <c r="U248" s="89"/>
      <c r="V248" s="224">
        <f>'A - Devis prévisionnel'!V282:AC282</f>
        <v>0</v>
      </c>
      <c r="W248" s="225"/>
      <c r="X248" s="225"/>
      <c r="Y248" s="225"/>
      <c r="Z248" s="225"/>
      <c r="AA248" s="225"/>
      <c r="AB248" s="225"/>
      <c r="AC248" s="226"/>
      <c r="AD248" s="89"/>
      <c r="AE248" s="89"/>
      <c r="AF248" s="89"/>
      <c r="AG248" s="155">
        <v>0</v>
      </c>
      <c r="AH248" s="156"/>
      <c r="AI248" s="156"/>
      <c r="AJ248" s="156"/>
      <c r="AK248" s="156"/>
      <c r="AL248" s="156"/>
      <c r="AM248" s="156"/>
      <c r="AN248" s="157"/>
      <c r="AO248" s="89"/>
      <c r="AP248" s="89"/>
      <c r="AQ248" s="89"/>
      <c r="AR248" s="220">
        <f>SUM(V248-AG248)</f>
        <v>0</v>
      </c>
      <c r="AS248" s="221"/>
      <c r="AT248" s="221"/>
      <c r="AU248" s="221"/>
      <c r="AV248" s="221"/>
      <c r="AW248" s="221"/>
      <c r="AX248" s="221"/>
      <c r="AY248" s="222"/>
      <c r="AZ248" s="89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</row>
    <row r="249" spans="1:76" s="16" customFormat="1" ht="5.25" customHeight="1" x14ac:dyDescent="0.3">
      <c r="A249" s="72"/>
      <c r="B249" s="72"/>
      <c r="C249" s="72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72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</row>
    <row r="250" spans="1:76" s="16" customFormat="1" ht="12.75" customHeight="1" x14ac:dyDescent="0.3">
      <c r="A250" s="93"/>
      <c r="B250" s="87"/>
      <c r="C250" s="23"/>
      <c r="D250" s="208" t="s">
        <v>38</v>
      </c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72"/>
      <c r="U250" s="115"/>
      <c r="V250" s="158">
        <f>SUM(V248:AC249)</f>
        <v>0</v>
      </c>
      <c r="W250" s="159"/>
      <c r="X250" s="159"/>
      <c r="Y250" s="159"/>
      <c r="Z250" s="159"/>
      <c r="AA250" s="159"/>
      <c r="AB250" s="159"/>
      <c r="AC250" s="160"/>
      <c r="AD250" s="89"/>
      <c r="AE250" s="89"/>
      <c r="AF250" s="89"/>
      <c r="AG250" s="236">
        <f>SUM(AG248:AN249)</f>
        <v>0</v>
      </c>
      <c r="AH250" s="237"/>
      <c r="AI250" s="237"/>
      <c r="AJ250" s="237"/>
      <c r="AK250" s="237"/>
      <c r="AL250" s="237"/>
      <c r="AM250" s="237"/>
      <c r="AN250" s="238"/>
      <c r="AO250" s="89"/>
      <c r="AP250" s="89"/>
      <c r="AQ250" s="89"/>
      <c r="AR250" s="236">
        <f>SUM(V250-AG250)</f>
        <v>0</v>
      </c>
      <c r="AS250" s="237"/>
      <c r="AT250" s="237"/>
      <c r="AU250" s="237"/>
      <c r="AV250" s="237"/>
      <c r="AW250" s="237"/>
      <c r="AX250" s="237"/>
      <c r="AY250" s="238"/>
      <c r="AZ250" s="89"/>
      <c r="BB250" s="209"/>
      <c r="BC250" s="209"/>
      <c r="BD250" s="209"/>
      <c r="BE250" s="209"/>
      <c r="BF250" s="209"/>
      <c r="BG250" s="209"/>
      <c r="BH250" s="209"/>
      <c r="BI250" s="209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</row>
    <row r="251" spans="1:76" s="45" customFormat="1" ht="5.25" customHeight="1" x14ac:dyDescent="0.3">
      <c r="A251" s="46"/>
      <c r="B251" s="47"/>
      <c r="C251" s="4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46"/>
      <c r="U251" s="50"/>
      <c r="V251" s="51"/>
      <c r="W251" s="51"/>
      <c r="X251" s="51"/>
      <c r="Y251" s="51"/>
      <c r="Z251" s="51"/>
      <c r="AA251" s="51"/>
      <c r="AB251" s="51"/>
      <c r="AC251" s="51"/>
      <c r="AD251" s="51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</row>
    <row r="252" spans="1:76" s="16" customFormat="1" ht="12.75" customHeight="1" x14ac:dyDescent="0.3">
      <c r="A252" s="117"/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</row>
    <row r="253" spans="1:76" s="45" customFormat="1" ht="4.5" customHeight="1" x14ac:dyDescent="0.3">
      <c r="A253" s="101"/>
      <c r="B253" s="102"/>
      <c r="C253" s="10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01"/>
      <c r="U253" s="103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</row>
    <row r="254" spans="1:76" s="16" customFormat="1" ht="12.75" customHeight="1" x14ac:dyDescent="0.3">
      <c r="A254" s="93"/>
      <c r="B254" s="87" t="s">
        <v>148</v>
      </c>
      <c r="C254" s="23" t="s">
        <v>5</v>
      </c>
      <c r="D254" s="164" t="s">
        <v>104</v>
      </c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72"/>
      <c r="U254" s="89"/>
      <c r="V254" s="161" t="s">
        <v>51</v>
      </c>
      <c r="W254" s="162"/>
      <c r="X254" s="162"/>
      <c r="Y254" s="162"/>
      <c r="Z254" s="162"/>
      <c r="AA254" s="162"/>
      <c r="AB254" s="162"/>
      <c r="AC254" s="163"/>
      <c r="AD254" s="105"/>
      <c r="AE254" s="105"/>
      <c r="AF254" s="89"/>
      <c r="AG254" s="161" t="s">
        <v>44</v>
      </c>
      <c r="AH254" s="162"/>
      <c r="AI254" s="162"/>
      <c r="AJ254" s="162"/>
      <c r="AK254" s="162"/>
      <c r="AL254" s="162"/>
      <c r="AM254" s="162"/>
      <c r="AN254" s="163"/>
      <c r="AO254" s="89"/>
      <c r="AP254" s="89"/>
      <c r="AQ254" s="89"/>
      <c r="AR254" s="161" t="s">
        <v>45</v>
      </c>
      <c r="AS254" s="162"/>
      <c r="AT254" s="162"/>
      <c r="AU254" s="162"/>
      <c r="AV254" s="162"/>
      <c r="AW254" s="162"/>
      <c r="AX254" s="162"/>
      <c r="AY254" s="163"/>
      <c r="AZ254" s="89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</row>
    <row r="255" spans="1:76" s="45" customFormat="1" ht="4.5" customHeight="1" x14ac:dyDescent="0.3">
      <c r="B255" s="96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U255" s="97"/>
      <c r="V255" s="98"/>
      <c r="W255" s="98"/>
      <c r="X255" s="98"/>
      <c r="Y255" s="98"/>
      <c r="Z255" s="98"/>
      <c r="AA255" s="98"/>
      <c r="AB255" s="98"/>
      <c r="AC255" s="98"/>
      <c r="AD255" s="98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</row>
    <row r="256" spans="1:76" s="16" customFormat="1" ht="12.75" customHeight="1" x14ac:dyDescent="0.3">
      <c r="A256" s="93"/>
      <c r="D256" s="106" t="s">
        <v>39</v>
      </c>
      <c r="E256" s="84"/>
      <c r="F256" s="84"/>
      <c r="G256" s="84"/>
      <c r="H256" s="84"/>
      <c r="I256" s="84"/>
      <c r="J256" s="84"/>
      <c r="K256" s="107"/>
      <c r="L256" s="107"/>
      <c r="M256" s="107"/>
      <c r="N256" s="107"/>
      <c r="O256" s="107"/>
      <c r="P256" s="107"/>
      <c r="Q256" s="107"/>
      <c r="R256" s="107"/>
      <c r="S256" s="107"/>
      <c r="T256" s="72"/>
      <c r="U256" s="89"/>
      <c r="V256" s="224">
        <f>'A - Devis prévisionnel'!V290:AC290</f>
        <v>0</v>
      </c>
      <c r="W256" s="225"/>
      <c r="X256" s="225"/>
      <c r="Y256" s="225"/>
      <c r="Z256" s="225"/>
      <c r="AA256" s="225"/>
      <c r="AB256" s="225"/>
      <c r="AC256" s="226"/>
      <c r="AD256" s="89"/>
      <c r="AE256" s="89"/>
      <c r="AF256" s="89"/>
      <c r="AG256" s="155">
        <v>0</v>
      </c>
      <c r="AH256" s="156"/>
      <c r="AI256" s="156"/>
      <c r="AJ256" s="156"/>
      <c r="AK256" s="156"/>
      <c r="AL256" s="156"/>
      <c r="AM256" s="156"/>
      <c r="AN256" s="157"/>
      <c r="AO256" s="89"/>
      <c r="AP256" s="89"/>
      <c r="AQ256" s="89"/>
      <c r="AR256" s="220">
        <f>SUM(V256-AG256)</f>
        <v>0</v>
      </c>
      <c r="AS256" s="221"/>
      <c r="AT256" s="221"/>
      <c r="AU256" s="221"/>
      <c r="AV256" s="221"/>
      <c r="AW256" s="221"/>
      <c r="AX256" s="221"/>
      <c r="AY256" s="222"/>
      <c r="AZ256" s="89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</row>
    <row r="257" spans="1:76" s="45" customFormat="1" ht="4.5" customHeight="1" x14ac:dyDescent="0.3">
      <c r="B257" s="96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U257" s="97"/>
      <c r="V257" s="98"/>
      <c r="W257" s="98"/>
      <c r="X257" s="98"/>
      <c r="Y257" s="98"/>
      <c r="Z257" s="98"/>
      <c r="AA257" s="98"/>
      <c r="AB257" s="98"/>
      <c r="AC257" s="98"/>
      <c r="AD257" s="97"/>
      <c r="AE257" s="97"/>
      <c r="AF257" s="89"/>
      <c r="AG257" s="98"/>
      <c r="AH257" s="98"/>
      <c r="AI257" s="98"/>
      <c r="AJ257" s="98"/>
      <c r="AK257" s="98"/>
      <c r="AL257" s="98"/>
      <c r="AM257" s="98"/>
      <c r="AN257" s="98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</row>
    <row r="258" spans="1:76" s="16" customFormat="1" ht="12.75" customHeight="1" x14ac:dyDescent="0.3">
      <c r="A258" s="93"/>
      <c r="B258" s="87"/>
      <c r="C258" s="23"/>
      <c r="D258" s="106" t="s">
        <v>40</v>
      </c>
      <c r="E258" s="84"/>
      <c r="F258" s="84"/>
      <c r="G258" s="84"/>
      <c r="H258" s="84"/>
      <c r="I258" s="84"/>
      <c r="J258" s="84"/>
      <c r="K258" s="107"/>
      <c r="L258" s="107"/>
      <c r="M258" s="107"/>
      <c r="N258" s="107"/>
      <c r="O258" s="107"/>
      <c r="P258" s="107"/>
      <c r="Q258" s="107"/>
      <c r="R258" s="107"/>
      <c r="S258" s="107"/>
      <c r="T258" s="72"/>
      <c r="U258" s="89"/>
      <c r="V258" s="224">
        <f>'A - Devis prévisionnel'!V292:AC292</f>
        <v>0</v>
      </c>
      <c r="W258" s="225"/>
      <c r="X258" s="225"/>
      <c r="Y258" s="225"/>
      <c r="Z258" s="225"/>
      <c r="AA258" s="225"/>
      <c r="AB258" s="225"/>
      <c r="AC258" s="226"/>
      <c r="AD258" s="89"/>
      <c r="AE258" s="89"/>
      <c r="AF258" s="89"/>
      <c r="AG258" s="155">
        <v>0</v>
      </c>
      <c r="AH258" s="156"/>
      <c r="AI258" s="156"/>
      <c r="AJ258" s="156"/>
      <c r="AK258" s="156"/>
      <c r="AL258" s="156"/>
      <c r="AM258" s="156"/>
      <c r="AN258" s="157"/>
      <c r="AO258" s="89"/>
      <c r="AP258" s="89"/>
      <c r="AQ258" s="89"/>
      <c r="AR258" s="220">
        <f>SUM(V258-AG258)</f>
        <v>0</v>
      </c>
      <c r="AS258" s="221"/>
      <c r="AT258" s="221"/>
      <c r="AU258" s="221"/>
      <c r="AV258" s="221"/>
      <c r="AW258" s="221"/>
      <c r="AX258" s="221"/>
      <c r="AY258" s="222"/>
      <c r="AZ258" s="89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</row>
    <row r="259" spans="1:76" s="45" customFormat="1" ht="4.5" customHeight="1" x14ac:dyDescent="0.3">
      <c r="B259" s="96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U259" s="97"/>
      <c r="V259" s="98"/>
      <c r="W259" s="98"/>
      <c r="X259" s="98"/>
      <c r="Y259" s="98"/>
      <c r="Z259" s="98"/>
      <c r="AA259" s="98"/>
      <c r="AB259" s="98"/>
      <c r="AC259" s="98"/>
      <c r="AD259" s="97"/>
      <c r="AE259" s="97"/>
      <c r="AF259" s="97"/>
      <c r="AG259" s="98"/>
      <c r="AH259" s="98"/>
      <c r="AI259" s="98"/>
      <c r="AJ259" s="98"/>
      <c r="AK259" s="98"/>
      <c r="AL259" s="98"/>
      <c r="AM259" s="98"/>
      <c r="AN259" s="98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</row>
    <row r="260" spans="1:76" s="16" customFormat="1" ht="12.75" customHeight="1" x14ac:dyDescent="0.3">
      <c r="A260" s="93"/>
      <c r="B260" s="87"/>
      <c r="C260" s="23"/>
      <c r="D260" s="223" t="str">
        <f>'A - Devis prévisionnel'!D294:S294</f>
        <v>Autres (précisez)</v>
      </c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72"/>
      <c r="U260" s="89"/>
      <c r="V260" s="224">
        <f>'A - Devis prévisionnel'!V294:AC294</f>
        <v>0</v>
      </c>
      <c r="W260" s="225"/>
      <c r="X260" s="225"/>
      <c r="Y260" s="225"/>
      <c r="Z260" s="225"/>
      <c r="AA260" s="225"/>
      <c r="AB260" s="225"/>
      <c r="AC260" s="226"/>
      <c r="AD260" s="89"/>
      <c r="AE260" s="89"/>
      <c r="AF260" s="89"/>
      <c r="AG260" s="155">
        <v>0</v>
      </c>
      <c r="AH260" s="156"/>
      <c r="AI260" s="156"/>
      <c r="AJ260" s="156"/>
      <c r="AK260" s="156"/>
      <c r="AL260" s="156"/>
      <c r="AM260" s="156"/>
      <c r="AN260" s="157"/>
      <c r="AO260" s="89"/>
      <c r="AP260" s="89"/>
      <c r="AQ260" s="89"/>
      <c r="AR260" s="220">
        <f>SUM(V260-AG260)</f>
        <v>0</v>
      </c>
      <c r="AS260" s="221"/>
      <c r="AT260" s="221"/>
      <c r="AU260" s="221"/>
      <c r="AV260" s="221"/>
      <c r="AW260" s="221"/>
      <c r="AX260" s="221"/>
      <c r="AY260" s="222"/>
      <c r="AZ260" s="89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</row>
    <row r="261" spans="1:76" s="16" customFormat="1" ht="5.25" customHeight="1" x14ac:dyDescent="0.3">
      <c r="A261" s="72"/>
      <c r="B261" s="72"/>
      <c r="C261" s="72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72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</row>
    <row r="262" spans="1:76" s="16" customFormat="1" ht="12.75" customHeight="1" x14ac:dyDescent="0.3">
      <c r="A262" s="93"/>
      <c r="B262" s="87"/>
      <c r="C262" s="23"/>
      <c r="D262" s="177" t="s">
        <v>77</v>
      </c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72"/>
      <c r="U262" s="115"/>
      <c r="V262" s="158">
        <f>SUM(V256:AC261)</f>
        <v>0</v>
      </c>
      <c r="W262" s="159"/>
      <c r="X262" s="159"/>
      <c r="Y262" s="159"/>
      <c r="Z262" s="159"/>
      <c r="AA262" s="159"/>
      <c r="AB262" s="159"/>
      <c r="AC262" s="160"/>
      <c r="AD262" s="89"/>
      <c r="AE262" s="89"/>
      <c r="AF262" s="89"/>
      <c r="AG262" s="158">
        <f>SUM(AG256:AN261)</f>
        <v>0</v>
      </c>
      <c r="AH262" s="159"/>
      <c r="AI262" s="159"/>
      <c r="AJ262" s="159"/>
      <c r="AK262" s="159"/>
      <c r="AL262" s="159"/>
      <c r="AM262" s="159"/>
      <c r="AN262" s="160"/>
      <c r="AO262" s="89"/>
      <c r="AP262" s="89"/>
      <c r="AQ262" s="89"/>
      <c r="AR262" s="236">
        <f>SUM(V262-AG262)</f>
        <v>0</v>
      </c>
      <c r="AS262" s="237"/>
      <c r="AT262" s="237"/>
      <c r="AU262" s="237"/>
      <c r="AV262" s="237"/>
      <c r="AW262" s="237"/>
      <c r="AX262" s="237"/>
      <c r="AY262" s="238"/>
      <c r="AZ262" s="89"/>
      <c r="BB262" s="209"/>
      <c r="BC262" s="209"/>
      <c r="BD262" s="209"/>
      <c r="BE262" s="209"/>
      <c r="BF262" s="209"/>
      <c r="BG262" s="209"/>
      <c r="BH262" s="209"/>
      <c r="BI262" s="209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</row>
    <row r="263" spans="1:76" s="45" customFormat="1" ht="5.25" customHeight="1" x14ac:dyDescent="0.3">
      <c r="A263" s="46"/>
      <c r="B263" s="47"/>
      <c r="C263" s="4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46"/>
      <c r="U263" s="50"/>
      <c r="V263" s="51"/>
      <c r="W263" s="51"/>
      <c r="X263" s="51"/>
      <c r="Y263" s="51"/>
      <c r="Z263" s="51"/>
      <c r="AA263" s="51"/>
      <c r="AB263" s="51"/>
      <c r="AC263" s="51"/>
      <c r="AD263" s="51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</row>
    <row r="264" spans="1:76" s="16" customFormat="1" ht="12.75" customHeight="1" x14ac:dyDescent="0.3">
      <c r="A264" s="117"/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</row>
    <row r="265" spans="1:76" s="45" customFormat="1" ht="4.5" customHeight="1" x14ac:dyDescent="0.3">
      <c r="A265" s="101"/>
      <c r="B265" s="102"/>
      <c r="C265" s="10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01"/>
      <c r="U265" s="103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</row>
    <row r="266" spans="1:76" s="16" customFormat="1" ht="12.75" customHeight="1" x14ac:dyDescent="0.3">
      <c r="A266" s="93"/>
      <c r="B266" s="87" t="s">
        <v>149</v>
      </c>
      <c r="C266" s="23"/>
      <c r="D266" s="121" t="s">
        <v>123</v>
      </c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6"/>
      <c r="T266" s="72"/>
      <c r="U266" s="89"/>
      <c r="V266" s="161" t="s">
        <v>51</v>
      </c>
      <c r="W266" s="162"/>
      <c r="X266" s="162"/>
      <c r="Y266" s="162"/>
      <c r="Z266" s="162"/>
      <c r="AA266" s="162"/>
      <c r="AB266" s="162"/>
      <c r="AC266" s="163"/>
      <c r="AD266" s="105"/>
      <c r="AE266" s="105"/>
      <c r="AF266" s="89"/>
      <c r="AG266" s="161" t="s">
        <v>44</v>
      </c>
      <c r="AH266" s="162"/>
      <c r="AI266" s="162"/>
      <c r="AJ266" s="162"/>
      <c r="AK266" s="162"/>
      <c r="AL266" s="162"/>
      <c r="AM266" s="162"/>
      <c r="AN266" s="163"/>
      <c r="AO266" s="89"/>
      <c r="AP266" s="89"/>
      <c r="AQ266" s="89"/>
      <c r="AR266" s="161" t="s">
        <v>45</v>
      </c>
      <c r="AS266" s="162"/>
      <c r="AT266" s="162"/>
      <c r="AU266" s="162"/>
      <c r="AV266" s="162"/>
      <c r="AW266" s="162"/>
      <c r="AX266" s="162"/>
      <c r="AY266" s="163"/>
      <c r="AZ266" s="89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</row>
    <row r="267" spans="1:76" s="45" customFormat="1" ht="4.5" customHeight="1" x14ac:dyDescent="0.3">
      <c r="B267" s="96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U267" s="97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</row>
    <row r="268" spans="1:76" s="16" customFormat="1" ht="26.25" customHeight="1" x14ac:dyDescent="0.3">
      <c r="A268" s="93"/>
      <c r="B268" s="87"/>
      <c r="C268" s="23"/>
      <c r="D268" s="177" t="s">
        <v>181</v>
      </c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72"/>
      <c r="U268" s="115"/>
      <c r="V268" s="158">
        <f>SUM(V78+V105+V120+V137+V162+V189+V216+V239+V250+V262)</f>
        <v>0</v>
      </c>
      <c r="W268" s="159"/>
      <c r="X268" s="159"/>
      <c r="Y268" s="159"/>
      <c r="Z268" s="159"/>
      <c r="AA268" s="159"/>
      <c r="AB268" s="159"/>
      <c r="AC268" s="160"/>
      <c r="AD268" s="128"/>
      <c r="AE268" s="128"/>
      <c r="AF268" s="128"/>
      <c r="AG268" s="158">
        <f>SUM(AG78+AG105+AG120+AG137+AG162+AG189+AG216+AG239+AG250+AG262)</f>
        <v>0</v>
      </c>
      <c r="AH268" s="159"/>
      <c r="AI268" s="159"/>
      <c r="AJ268" s="159"/>
      <c r="AK268" s="159"/>
      <c r="AL268" s="159"/>
      <c r="AM268" s="159"/>
      <c r="AN268" s="160"/>
      <c r="AO268" s="128"/>
      <c r="AP268" s="128"/>
      <c r="AQ268" s="128"/>
      <c r="AR268" s="236">
        <f>SUM(V268-AG268)</f>
        <v>0</v>
      </c>
      <c r="AS268" s="237"/>
      <c r="AT268" s="237"/>
      <c r="AU268" s="237"/>
      <c r="AV268" s="237"/>
      <c r="AW268" s="237"/>
      <c r="AX268" s="237"/>
      <c r="AY268" s="238"/>
      <c r="AZ268" s="89"/>
      <c r="BB268" s="209"/>
      <c r="BC268" s="209"/>
      <c r="BD268" s="209"/>
      <c r="BE268" s="209"/>
      <c r="BF268" s="209"/>
      <c r="BG268" s="209"/>
      <c r="BH268" s="209"/>
      <c r="BI268" s="209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</row>
    <row r="269" spans="1:76" s="45" customFormat="1" ht="4.5" customHeight="1" x14ac:dyDescent="0.3">
      <c r="B269" s="96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U269" s="97"/>
      <c r="V269" s="132"/>
      <c r="W269" s="132"/>
      <c r="X269" s="132"/>
      <c r="Y269" s="132"/>
      <c r="Z269" s="132"/>
      <c r="AA269" s="132"/>
      <c r="AB269" s="132"/>
      <c r="AC269" s="132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97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</row>
    <row r="270" spans="1:76" s="16" customFormat="1" ht="12.75" customHeight="1" x14ac:dyDescent="0.3">
      <c r="A270" s="93"/>
      <c r="D270" s="177" t="s">
        <v>135</v>
      </c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72"/>
      <c r="U270" s="89"/>
      <c r="V270" s="195">
        <f>IF((V268*10%)&gt;15000,15000,V268*10%)</f>
        <v>0</v>
      </c>
      <c r="W270" s="196"/>
      <c r="X270" s="196"/>
      <c r="Y270" s="196"/>
      <c r="Z270" s="196"/>
      <c r="AA270" s="196"/>
      <c r="AB270" s="196"/>
      <c r="AC270" s="197"/>
      <c r="AD270" s="128"/>
      <c r="AE270" s="128"/>
      <c r="AF270" s="128"/>
      <c r="AG270" s="195">
        <f>IF((AG268*10%)&gt;15000,15000,AG268*10%)</f>
        <v>0</v>
      </c>
      <c r="AH270" s="196"/>
      <c r="AI270" s="196"/>
      <c r="AJ270" s="196"/>
      <c r="AK270" s="196"/>
      <c r="AL270" s="196"/>
      <c r="AM270" s="196"/>
      <c r="AN270" s="197"/>
      <c r="AO270" s="128"/>
      <c r="AP270" s="128"/>
      <c r="AQ270" s="128"/>
      <c r="AR270" s="244">
        <f>SUM(V270-AG270)</f>
        <v>0</v>
      </c>
      <c r="AS270" s="245"/>
      <c r="AT270" s="245"/>
      <c r="AU270" s="245"/>
      <c r="AV270" s="245"/>
      <c r="AW270" s="245"/>
      <c r="AX270" s="245"/>
      <c r="AY270" s="246"/>
      <c r="AZ270" s="89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</row>
    <row r="271" spans="1:76" s="16" customFormat="1" ht="12.75" customHeight="1" x14ac:dyDescent="0.3">
      <c r="A271" s="93"/>
      <c r="B271" s="87"/>
      <c r="C271" s="23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72"/>
      <c r="U271" s="89"/>
      <c r="V271" s="198"/>
      <c r="W271" s="199"/>
      <c r="X271" s="199"/>
      <c r="Y271" s="199"/>
      <c r="Z271" s="199"/>
      <c r="AA271" s="199"/>
      <c r="AB271" s="199"/>
      <c r="AC271" s="200"/>
      <c r="AD271" s="128"/>
      <c r="AE271" s="128"/>
      <c r="AF271" s="128"/>
      <c r="AG271" s="198"/>
      <c r="AH271" s="199"/>
      <c r="AI271" s="199"/>
      <c r="AJ271" s="199"/>
      <c r="AK271" s="199"/>
      <c r="AL271" s="199"/>
      <c r="AM271" s="199"/>
      <c r="AN271" s="200"/>
      <c r="AO271" s="128"/>
      <c r="AP271" s="128"/>
      <c r="AQ271" s="128"/>
      <c r="AR271" s="247">
        <f t="shared" ref="AR271" si="0">SUM(V271-AG271)</f>
        <v>0</v>
      </c>
      <c r="AS271" s="248"/>
      <c r="AT271" s="248"/>
      <c r="AU271" s="248"/>
      <c r="AV271" s="248"/>
      <c r="AW271" s="248"/>
      <c r="AX271" s="248"/>
      <c r="AY271" s="249"/>
      <c r="AZ271" s="89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</row>
    <row r="272" spans="1:76" s="45" customFormat="1" ht="4.5" customHeight="1" x14ac:dyDescent="0.3">
      <c r="B272" s="96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U272" s="97"/>
      <c r="V272" s="132"/>
      <c r="W272" s="132"/>
      <c r="X272" s="132"/>
      <c r="Y272" s="132"/>
      <c r="Z272" s="132"/>
      <c r="AA272" s="132"/>
      <c r="AB272" s="132"/>
      <c r="AC272" s="132"/>
      <c r="AD272" s="131"/>
      <c r="AE272" s="131"/>
      <c r="AF272" s="131"/>
      <c r="AG272" s="128"/>
      <c r="AH272" s="128"/>
      <c r="AI272" s="128"/>
      <c r="AJ272" s="128"/>
      <c r="AK272" s="128"/>
      <c r="AL272" s="128"/>
      <c r="AM272" s="128"/>
      <c r="AN272" s="128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97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</row>
    <row r="273" spans="1:76" s="16" customFormat="1" ht="24.75" customHeight="1" x14ac:dyDescent="0.3">
      <c r="A273" s="93"/>
      <c r="B273" s="87"/>
      <c r="C273" s="23"/>
      <c r="D273" s="177" t="s">
        <v>121</v>
      </c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72"/>
      <c r="U273" s="115"/>
      <c r="V273" s="158">
        <f>SUM(V268+V270)</f>
        <v>0</v>
      </c>
      <c r="W273" s="159"/>
      <c r="X273" s="159"/>
      <c r="Y273" s="159"/>
      <c r="Z273" s="159"/>
      <c r="AA273" s="159"/>
      <c r="AB273" s="159"/>
      <c r="AC273" s="160"/>
      <c r="AD273" s="128"/>
      <c r="AE273" s="128"/>
      <c r="AF273" s="133"/>
      <c r="AG273" s="158">
        <f>SUM(AG268+AG270)</f>
        <v>0</v>
      </c>
      <c r="AH273" s="159"/>
      <c r="AI273" s="159"/>
      <c r="AJ273" s="159"/>
      <c r="AK273" s="159"/>
      <c r="AL273" s="159"/>
      <c r="AM273" s="159"/>
      <c r="AN273" s="160"/>
      <c r="AO273" s="128"/>
      <c r="AP273" s="128"/>
      <c r="AQ273" s="128"/>
      <c r="AR273" s="236">
        <f>SUM(V273-AG273)</f>
        <v>0</v>
      </c>
      <c r="AS273" s="237"/>
      <c r="AT273" s="237"/>
      <c r="AU273" s="237"/>
      <c r="AV273" s="237"/>
      <c r="AW273" s="237"/>
      <c r="AX273" s="237"/>
      <c r="AY273" s="238"/>
      <c r="AZ273" s="89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</row>
    <row r="274" spans="1:76" s="45" customFormat="1" ht="4.5" customHeight="1" x14ac:dyDescent="0.3">
      <c r="B274" s="96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U274" s="97"/>
      <c r="V274" s="132"/>
      <c r="W274" s="132"/>
      <c r="X274" s="132"/>
      <c r="Y274" s="132"/>
      <c r="Z274" s="132"/>
      <c r="AA274" s="132"/>
      <c r="AB274" s="132"/>
      <c r="AC274" s="132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97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</row>
    <row r="275" spans="1:76" s="16" customFormat="1" ht="5.25" customHeight="1" x14ac:dyDescent="0.3">
      <c r="A275" s="48"/>
      <c r="B275" s="48"/>
      <c r="C275" s="48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48"/>
      <c r="U275" s="49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49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</row>
    <row r="276" spans="1:76" s="16" customFormat="1" ht="24.75" customHeight="1" x14ac:dyDescent="0.3">
      <c r="A276" s="75"/>
      <c r="B276" s="74" t="s">
        <v>182</v>
      </c>
      <c r="C276" s="53"/>
      <c r="D276" s="194" t="s">
        <v>120</v>
      </c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72"/>
      <c r="U276" s="89"/>
      <c r="V276" s="203">
        <f>SUM(V81+V108+V123+V140+V165+V192+V219+V242+V270)</f>
        <v>0</v>
      </c>
      <c r="W276" s="204"/>
      <c r="X276" s="204"/>
      <c r="Y276" s="204"/>
      <c r="Z276" s="204"/>
      <c r="AA276" s="204"/>
      <c r="AB276" s="204"/>
      <c r="AC276" s="205"/>
      <c r="AD276" s="128"/>
      <c r="AE276" s="128"/>
      <c r="AF276" s="128"/>
      <c r="AG276" s="203">
        <f>SUM(AG81+AG108+AG123+AG140+AG165+AG192+AG219+AG242+AG270)</f>
        <v>0</v>
      </c>
      <c r="AH276" s="204"/>
      <c r="AI276" s="204"/>
      <c r="AJ276" s="204"/>
      <c r="AK276" s="204"/>
      <c r="AL276" s="204"/>
      <c r="AM276" s="204"/>
      <c r="AN276" s="205"/>
      <c r="AO276" s="128"/>
      <c r="AP276" s="128"/>
      <c r="AQ276" s="128"/>
      <c r="AR276" s="250">
        <f>SUM(V276-AG276)</f>
        <v>0</v>
      </c>
      <c r="AS276" s="251"/>
      <c r="AT276" s="251"/>
      <c r="AU276" s="251"/>
      <c r="AV276" s="251"/>
      <c r="AW276" s="251"/>
      <c r="AX276" s="251"/>
      <c r="AY276" s="252"/>
      <c r="AZ276" s="89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</row>
    <row r="277" spans="1:76" s="45" customFormat="1" ht="5.25" customHeight="1" x14ac:dyDescent="0.3">
      <c r="A277" s="46"/>
      <c r="B277" s="47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50"/>
      <c r="V277" s="51"/>
      <c r="W277" s="51"/>
      <c r="X277" s="51"/>
      <c r="Y277" s="51"/>
      <c r="Z277" s="51"/>
      <c r="AA277" s="51"/>
      <c r="AB277" s="51"/>
      <c r="AC277" s="51"/>
      <c r="AD277" s="51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</row>
    <row r="278" spans="1:76" ht="12.75" customHeight="1" thickBot="1" x14ac:dyDescent="0.35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</row>
    <row r="279" spans="1:76" ht="12.75" customHeight="1" x14ac:dyDescent="0.3"/>
    <row r="280" spans="1:76" ht="12.75" customHeight="1" x14ac:dyDescent="0.3"/>
    <row r="281" spans="1:76" ht="12.75" customHeight="1" x14ac:dyDescent="0.3"/>
    <row r="282" spans="1:76" ht="12.75" customHeight="1" x14ac:dyDescent="0.3"/>
    <row r="283" spans="1:76" ht="12.75" customHeight="1" x14ac:dyDescent="0.3"/>
    <row r="284" spans="1:76" ht="12.75" customHeight="1" x14ac:dyDescent="0.3"/>
    <row r="285" spans="1:76" ht="12.75" customHeight="1" x14ac:dyDescent="0.3"/>
    <row r="286" spans="1:76" ht="12.75" customHeight="1" x14ac:dyDescent="0.3"/>
    <row r="287" spans="1:76" ht="12.75" customHeight="1" x14ac:dyDescent="0.3"/>
    <row r="288" spans="1:76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</sheetData>
  <sheetProtection selectLockedCells="1"/>
  <mergeCells count="386">
    <mergeCell ref="A4:AZ4"/>
    <mergeCell ref="A6:AZ6"/>
    <mergeCell ref="D48:S48"/>
    <mergeCell ref="V48:AC48"/>
    <mergeCell ref="AG48:AN48"/>
    <mergeCell ref="AR48:AY48"/>
    <mergeCell ref="D42:S42"/>
    <mergeCell ref="V42:AC42"/>
    <mergeCell ref="AG42:AN42"/>
    <mergeCell ref="AR42:AY42"/>
    <mergeCell ref="D45:S45"/>
    <mergeCell ref="V45:AC45"/>
    <mergeCell ref="AG45:AN45"/>
    <mergeCell ref="AR45:AY45"/>
    <mergeCell ref="D36:S36"/>
    <mergeCell ref="V36:AC36"/>
    <mergeCell ref="AG36:AN36"/>
    <mergeCell ref="V27:AC27"/>
    <mergeCell ref="AG27:AN27"/>
    <mergeCell ref="AR27:AY27"/>
    <mergeCell ref="AR273:AY273"/>
    <mergeCell ref="D262:S262"/>
    <mergeCell ref="V262:AC262"/>
    <mergeCell ref="AG262:AN262"/>
    <mergeCell ref="AR262:AY262"/>
    <mergeCell ref="D237:S237"/>
    <mergeCell ref="V237:AC237"/>
    <mergeCell ref="AG237:AN237"/>
    <mergeCell ref="AR237:AY237"/>
    <mergeCell ref="V233:AC233"/>
    <mergeCell ref="AG233:AN233"/>
    <mergeCell ref="AR233:AY233"/>
    <mergeCell ref="V235:AC235"/>
    <mergeCell ref="D276:S276"/>
    <mergeCell ref="V276:AC276"/>
    <mergeCell ref="AG276:AN276"/>
    <mergeCell ref="AR276:AY276"/>
    <mergeCell ref="D268:S268"/>
    <mergeCell ref="V268:AC268"/>
    <mergeCell ref="AG268:AN268"/>
    <mergeCell ref="AR268:AY268"/>
    <mergeCell ref="V258:AC258"/>
    <mergeCell ref="AG258:AN258"/>
    <mergeCell ref="AR258:AY258"/>
    <mergeCell ref="D260:S260"/>
    <mergeCell ref="V260:AC260"/>
    <mergeCell ref="AG260:AN260"/>
    <mergeCell ref="AR260:AY260"/>
    <mergeCell ref="AG235:AN235"/>
    <mergeCell ref="AR235:AY235"/>
    <mergeCell ref="D273:S273"/>
    <mergeCell ref="V273:AC273"/>
    <mergeCell ref="AG273:AN273"/>
    <mergeCell ref="BB268:BI268"/>
    <mergeCell ref="D270:S271"/>
    <mergeCell ref="V270:AC271"/>
    <mergeCell ref="AG270:AN271"/>
    <mergeCell ref="AR270:AY271"/>
    <mergeCell ref="BB262:BI262"/>
    <mergeCell ref="V266:AC266"/>
    <mergeCell ref="AG266:AN266"/>
    <mergeCell ref="AR266:AY266"/>
    <mergeCell ref="BB250:BI250"/>
    <mergeCell ref="D254:S254"/>
    <mergeCell ref="V254:AC254"/>
    <mergeCell ref="AG254:AN254"/>
    <mergeCell ref="AR254:AY254"/>
    <mergeCell ref="V256:AC256"/>
    <mergeCell ref="AG256:AN256"/>
    <mergeCell ref="AR256:AY256"/>
    <mergeCell ref="V248:AC248"/>
    <mergeCell ref="AG248:AN248"/>
    <mergeCell ref="AR248:AY248"/>
    <mergeCell ref="D250:S250"/>
    <mergeCell ref="V250:AC250"/>
    <mergeCell ref="AG250:AN250"/>
    <mergeCell ref="AR250:AY250"/>
    <mergeCell ref="BB239:BI239"/>
    <mergeCell ref="D242:S242"/>
    <mergeCell ref="V242:AC242"/>
    <mergeCell ref="AG242:AN242"/>
    <mergeCell ref="AR242:AY242"/>
    <mergeCell ref="D246:Q246"/>
    <mergeCell ref="V246:AC246"/>
    <mergeCell ref="AG246:AN246"/>
    <mergeCell ref="AR246:AY246"/>
    <mergeCell ref="D239:S239"/>
    <mergeCell ref="V239:AC239"/>
    <mergeCell ref="AG239:AN239"/>
    <mergeCell ref="AR239:AY239"/>
    <mergeCell ref="V229:AC229"/>
    <mergeCell ref="AG229:AN229"/>
    <mergeCell ref="AR229:AY229"/>
    <mergeCell ref="V231:AC231"/>
    <mergeCell ref="AG231:AN231"/>
    <mergeCell ref="AR231:AY231"/>
    <mergeCell ref="V225:AC225"/>
    <mergeCell ref="AG225:AN225"/>
    <mergeCell ref="AR225:AY225"/>
    <mergeCell ref="V227:AC227"/>
    <mergeCell ref="AG227:AN227"/>
    <mergeCell ref="AR227:AY227"/>
    <mergeCell ref="BB216:BI216"/>
    <mergeCell ref="D219:S219"/>
    <mergeCell ref="V219:AC219"/>
    <mergeCell ref="AG219:AN219"/>
    <mergeCell ref="AR219:AY219"/>
    <mergeCell ref="D223:S223"/>
    <mergeCell ref="V223:AC223"/>
    <mergeCell ref="AG223:AN223"/>
    <mergeCell ref="AR223:AY223"/>
    <mergeCell ref="D214:S214"/>
    <mergeCell ref="V214:AC214"/>
    <mergeCell ref="AG214:AN214"/>
    <mergeCell ref="AR214:AY214"/>
    <mergeCell ref="D216:S216"/>
    <mergeCell ref="V216:AC216"/>
    <mergeCell ref="AG216:AN216"/>
    <mergeCell ref="AR216:AY216"/>
    <mergeCell ref="V210:AC210"/>
    <mergeCell ref="AG210:AN210"/>
    <mergeCell ref="AR210:AY210"/>
    <mergeCell ref="D212:S212"/>
    <mergeCell ref="V212:AC212"/>
    <mergeCell ref="AG212:AN212"/>
    <mergeCell ref="AR212:AY212"/>
    <mergeCell ref="D206:S206"/>
    <mergeCell ref="V206:AC206"/>
    <mergeCell ref="AG206:AN206"/>
    <mergeCell ref="AR206:AY206"/>
    <mergeCell ref="D208:S208"/>
    <mergeCell ref="V208:AC208"/>
    <mergeCell ref="AG208:AN208"/>
    <mergeCell ref="AR208:AY208"/>
    <mergeCell ref="V202:AC202"/>
    <mergeCell ref="AG202:AN202"/>
    <mergeCell ref="AR202:AY202"/>
    <mergeCell ref="V204:AC204"/>
    <mergeCell ref="AG204:AN204"/>
    <mergeCell ref="AR204:AY204"/>
    <mergeCell ref="V198:AC198"/>
    <mergeCell ref="AG198:AN198"/>
    <mergeCell ref="AR198:AY198"/>
    <mergeCell ref="V200:AC200"/>
    <mergeCell ref="AG200:AN200"/>
    <mergeCell ref="AR200:AY200"/>
    <mergeCell ref="BB189:BI189"/>
    <mergeCell ref="D192:S192"/>
    <mergeCell ref="V192:AC192"/>
    <mergeCell ref="AG192:AN192"/>
    <mergeCell ref="AR192:AY192"/>
    <mergeCell ref="D196:S196"/>
    <mergeCell ref="V196:AC196"/>
    <mergeCell ref="AG196:AN196"/>
    <mergeCell ref="AR196:AY196"/>
    <mergeCell ref="D187:S187"/>
    <mergeCell ref="V187:AC187"/>
    <mergeCell ref="AG187:AN187"/>
    <mergeCell ref="AR187:AY187"/>
    <mergeCell ref="D189:S189"/>
    <mergeCell ref="V189:AC189"/>
    <mergeCell ref="AG189:AN189"/>
    <mergeCell ref="AR189:AY189"/>
    <mergeCell ref="V183:AC183"/>
    <mergeCell ref="AG183:AN183"/>
    <mergeCell ref="AR183:AY183"/>
    <mergeCell ref="V185:AC185"/>
    <mergeCell ref="AG185:AN185"/>
    <mergeCell ref="AR185:AY185"/>
    <mergeCell ref="V179:AC179"/>
    <mergeCell ref="AG179:AN179"/>
    <mergeCell ref="AR179:AY179"/>
    <mergeCell ref="V181:AC181"/>
    <mergeCell ref="AG181:AN181"/>
    <mergeCell ref="AR181:AY181"/>
    <mergeCell ref="V175:AC175"/>
    <mergeCell ref="AG175:AN175"/>
    <mergeCell ref="AR175:AY175"/>
    <mergeCell ref="V177:AC177"/>
    <mergeCell ref="AG177:AN177"/>
    <mergeCell ref="AR177:AY177"/>
    <mergeCell ref="V171:AC171"/>
    <mergeCell ref="AG171:AN171"/>
    <mergeCell ref="AR171:AY171"/>
    <mergeCell ref="V173:AC173"/>
    <mergeCell ref="AG173:AN173"/>
    <mergeCell ref="AR173:AY173"/>
    <mergeCell ref="BB162:BI162"/>
    <mergeCell ref="D165:S165"/>
    <mergeCell ref="V165:AC165"/>
    <mergeCell ref="AG165:AN165"/>
    <mergeCell ref="AR165:AY165"/>
    <mergeCell ref="D169:S169"/>
    <mergeCell ref="V169:AC169"/>
    <mergeCell ref="AG169:AN169"/>
    <mergeCell ref="AR169:AY169"/>
    <mergeCell ref="D160:S160"/>
    <mergeCell ref="V160:AC160"/>
    <mergeCell ref="AG160:AN160"/>
    <mergeCell ref="AR160:AY160"/>
    <mergeCell ref="D162:S162"/>
    <mergeCell ref="V162:AC162"/>
    <mergeCell ref="AG162:AN162"/>
    <mergeCell ref="AR162:AY162"/>
    <mergeCell ref="V156:AC156"/>
    <mergeCell ref="AG156:AN156"/>
    <mergeCell ref="AR156:AY156"/>
    <mergeCell ref="V158:AC158"/>
    <mergeCell ref="AG158:AN158"/>
    <mergeCell ref="AR158:AY158"/>
    <mergeCell ref="V152:AC152"/>
    <mergeCell ref="AG152:AN152"/>
    <mergeCell ref="AR152:AY152"/>
    <mergeCell ref="V154:AC154"/>
    <mergeCell ref="AG154:AN154"/>
    <mergeCell ref="AR154:AY154"/>
    <mergeCell ref="V148:AC148"/>
    <mergeCell ref="AG148:AN148"/>
    <mergeCell ref="AR148:AY148"/>
    <mergeCell ref="V150:AC150"/>
    <mergeCell ref="AG150:AN150"/>
    <mergeCell ref="AR150:AY150"/>
    <mergeCell ref="D144:S144"/>
    <mergeCell ref="V144:AC144"/>
    <mergeCell ref="AG144:AN144"/>
    <mergeCell ref="AR144:AY144"/>
    <mergeCell ref="V146:AC146"/>
    <mergeCell ref="AG146:AN146"/>
    <mergeCell ref="AR146:AY146"/>
    <mergeCell ref="D137:S137"/>
    <mergeCell ref="V137:AC137"/>
    <mergeCell ref="AG137:AN137"/>
    <mergeCell ref="AR137:AY137"/>
    <mergeCell ref="BB137:BI137"/>
    <mergeCell ref="D140:S140"/>
    <mergeCell ref="V140:AC140"/>
    <mergeCell ref="AG140:AN140"/>
    <mergeCell ref="AR140:AY140"/>
    <mergeCell ref="V133:AC133"/>
    <mergeCell ref="AG133:AN133"/>
    <mergeCell ref="AR133:AY133"/>
    <mergeCell ref="D135:S135"/>
    <mergeCell ref="V135:AC135"/>
    <mergeCell ref="AG135:AN135"/>
    <mergeCell ref="AR135:AY135"/>
    <mergeCell ref="V129:AC129"/>
    <mergeCell ref="AG129:AN129"/>
    <mergeCell ref="AR129:AY129"/>
    <mergeCell ref="V131:AC131"/>
    <mergeCell ref="AG131:AN131"/>
    <mergeCell ref="AR131:AY131"/>
    <mergeCell ref="BB120:BI120"/>
    <mergeCell ref="D123:S123"/>
    <mergeCell ref="V123:AC123"/>
    <mergeCell ref="AG123:AN123"/>
    <mergeCell ref="AR123:AY123"/>
    <mergeCell ref="D127:S127"/>
    <mergeCell ref="V127:AC127"/>
    <mergeCell ref="AG127:AN127"/>
    <mergeCell ref="AR127:AY127"/>
    <mergeCell ref="D118:S118"/>
    <mergeCell ref="V118:AC118"/>
    <mergeCell ref="AG118:AN118"/>
    <mergeCell ref="AR118:AY118"/>
    <mergeCell ref="D120:S120"/>
    <mergeCell ref="V120:AC120"/>
    <mergeCell ref="AG120:AN120"/>
    <mergeCell ref="AR120:AY120"/>
    <mergeCell ref="V114:AC114"/>
    <mergeCell ref="AG114:AN114"/>
    <mergeCell ref="AR114:AY114"/>
    <mergeCell ref="V116:AC116"/>
    <mergeCell ref="AG116:AN116"/>
    <mergeCell ref="AR116:AY116"/>
    <mergeCell ref="BB105:BI105"/>
    <mergeCell ref="D108:S108"/>
    <mergeCell ref="V108:AC108"/>
    <mergeCell ref="AG108:AN108"/>
    <mergeCell ref="AR108:AY108"/>
    <mergeCell ref="D112:S112"/>
    <mergeCell ref="V112:AC112"/>
    <mergeCell ref="AG112:AN112"/>
    <mergeCell ref="AR112:AY112"/>
    <mergeCell ref="D103:S103"/>
    <mergeCell ref="V103:AC103"/>
    <mergeCell ref="AG103:AN103"/>
    <mergeCell ref="AR103:AY103"/>
    <mergeCell ref="D105:S105"/>
    <mergeCell ref="V105:AC105"/>
    <mergeCell ref="AG105:AN105"/>
    <mergeCell ref="AR105:AY105"/>
    <mergeCell ref="V99:AC99"/>
    <mergeCell ref="AG99:AN99"/>
    <mergeCell ref="AR99:AY99"/>
    <mergeCell ref="V101:AC101"/>
    <mergeCell ref="AG101:AN101"/>
    <mergeCell ref="AR101:AY101"/>
    <mergeCell ref="V95:AC95"/>
    <mergeCell ref="AG95:AN95"/>
    <mergeCell ref="AR95:AY95"/>
    <mergeCell ref="V97:AC97"/>
    <mergeCell ref="AG97:AN97"/>
    <mergeCell ref="AR97:AY97"/>
    <mergeCell ref="V91:AC91"/>
    <mergeCell ref="AG91:AN91"/>
    <mergeCell ref="AR91:AY91"/>
    <mergeCell ref="V93:AC93"/>
    <mergeCell ref="AG93:AN93"/>
    <mergeCell ref="AR93:AY93"/>
    <mergeCell ref="V87:AC87"/>
    <mergeCell ref="AG87:AN87"/>
    <mergeCell ref="AR87:AY87"/>
    <mergeCell ref="V89:AC89"/>
    <mergeCell ref="AG89:AN89"/>
    <mergeCell ref="AR89:AY89"/>
    <mergeCell ref="BB78:BI78"/>
    <mergeCell ref="D81:S81"/>
    <mergeCell ref="V81:AC81"/>
    <mergeCell ref="AG81:AN81"/>
    <mergeCell ref="AR81:AY81"/>
    <mergeCell ref="D85:S85"/>
    <mergeCell ref="V85:AC85"/>
    <mergeCell ref="AG85:AN85"/>
    <mergeCell ref="AR85:AY85"/>
    <mergeCell ref="D76:S76"/>
    <mergeCell ref="V76:AC76"/>
    <mergeCell ref="AG76:AN76"/>
    <mergeCell ref="AR76:AY76"/>
    <mergeCell ref="D78:S78"/>
    <mergeCell ref="V78:AC78"/>
    <mergeCell ref="AG78:AN78"/>
    <mergeCell ref="AR78:AY78"/>
    <mergeCell ref="V72:AC72"/>
    <mergeCell ref="AG72:AN72"/>
    <mergeCell ref="AR72:AY72"/>
    <mergeCell ref="V74:AC74"/>
    <mergeCell ref="AG74:AN74"/>
    <mergeCell ref="AR74:AY74"/>
    <mergeCell ref="V68:AC68"/>
    <mergeCell ref="AG68:AN68"/>
    <mergeCell ref="AR68:AY68"/>
    <mergeCell ref="V70:AC70"/>
    <mergeCell ref="AG70:AN70"/>
    <mergeCell ref="AR70:AY70"/>
    <mergeCell ref="V64:AC64"/>
    <mergeCell ref="AG64:AN64"/>
    <mergeCell ref="AR64:AY64"/>
    <mergeCell ref="V66:AC66"/>
    <mergeCell ref="AG66:AN66"/>
    <mergeCell ref="AR66:AY66"/>
    <mergeCell ref="V60:AC60"/>
    <mergeCell ref="AG60:AN60"/>
    <mergeCell ref="AR60:AY60"/>
    <mergeCell ref="V62:AC62"/>
    <mergeCell ref="AG62:AN62"/>
    <mergeCell ref="AR62:AY62"/>
    <mergeCell ref="V56:AC56"/>
    <mergeCell ref="AG56:AN56"/>
    <mergeCell ref="AR56:AY56"/>
    <mergeCell ref="V58:AC58"/>
    <mergeCell ref="AG58:AN58"/>
    <mergeCell ref="AR58:AY58"/>
    <mergeCell ref="BB48:BI48"/>
    <mergeCell ref="D54:S54"/>
    <mergeCell ref="V54:AC54"/>
    <mergeCell ref="AG54:AN54"/>
    <mergeCell ref="AR54:AY54"/>
    <mergeCell ref="D10:AY10"/>
    <mergeCell ref="D11:AY11"/>
    <mergeCell ref="D12:E12"/>
    <mergeCell ref="F12:AY12"/>
    <mergeCell ref="V30:AC30"/>
    <mergeCell ref="AG30:AN30"/>
    <mergeCell ref="AR30:AY30"/>
    <mergeCell ref="AR36:AY36"/>
    <mergeCell ref="D39:S39"/>
    <mergeCell ref="V39:AC39"/>
    <mergeCell ref="AG39:AN39"/>
    <mergeCell ref="AR39:AY39"/>
    <mergeCell ref="V33:AC33"/>
    <mergeCell ref="AG33:AN33"/>
    <mergeCell ref="AR33:AY33"/>
    <mergeCell ref="D13:E13"/>
    <mergeCell ref="F13:AY13"/>
    <mergeCell ref="V18:AY18"/>
    <mergeCell ref="V21:AY21"/>
  </mergeCells>
  <pageMargins left="0.23622047244094491" right="0.23622047244094491" top="0.74803149606299213" bottom="0.74803149606299213" header="0.31496062992125984" footer="0.31496062992125984"/>
  <pageSetup scale="103" orientation="portrait" r:id="rId1"/>
  <headerFooter>
    <oddFooter>&amp;R&amp;P de &amp;N</oddFooter>
  </headerFooter>
  <rowBreaks count="4" manualBreakCount="4">
    <brk id="50" max="16383" man="1"/>
    <brk id="110" max="16383" man="1"/>
    <brk id="167" max="16383" man="1"/>
    <brk id="2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P216"/>
  <sheetViews>
    <sheetView showGridLines="0" showRowColHeaders="0" showRuler="0" view="pageLayout" zoomScaleNormal="130" workbookViewId="0">
      <selection activeCell="D68" sqref="D68:S68"/>
    </sheetView>
  </sheetViews>
  <sheetFormatPr baseColWidth="10" defaultColWidth="11.42578125" defaultRowHeight="16.5" x14ac:dyDescent="0.3"/>
  <cols>
    <col min="1" max="67" width="1.85546875" style="1" customWidth="1"/>
    <col min="68" max="16384" width="11.42578125" style="1"/>
  </cols>
  <sheetData>
    <row r="1" spans="1:55" s="18" customFormat="1" ht="12.75" customHeight="1" thickBot="1" x14ac:dyDescent="0.25"/>
    <row r="2" spans="1:55" ht="5.2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5" ht="16.5" customHeight="1" x14ac:dyDescent="0.3">
      <c r="A3" s="253" t="s">
        <v>105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5"/>
      <c r="BB3" s="5"/>
      <c r="BC3" s="5"/>
    </row>
    <row r="4" spans="1:55" ht="5.25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 s="18" customFormat="1" ht="12.75" customHeight="1" x14ac:dyDescent="0.2"/>
    <row r="6" spans="1:55" ht="13.5" customHeight="1" x14ac:dyDescent="0.3">
      <c r="A6" s="3" t="s">
        <v>83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  <c r="BB6" s="4"/>
      <c r="BC6" s="4"/>
    </row>
    <row r="7" spans="1:55" s="18" customFormat="1" ht="10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5" s="18" customFormat="1" ht="12.75" customHeight="1" x14ac:dyDescent="0.2">
      <c r="A8" s="2"/>
      <c r="B8" s="2"/>
      <c r="C8" s="2"/>
      <c r="D8" s="36" t="s">
        <v>106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5" s="18" customFormat="1" ht="9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5" ht="13.5" customHeight="1" x14ac:dyDescent="0.3">
      <c r="A10" s="3" t="s">
        <v>87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4"/>
      <c r="BB10" s="4"/>
      <c r="BC10" s="4"/>
    </row>
    <row r="11" spans="1:55" s="18" customFormat="1" ht="6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5" s="35" customFormat="1" ht="12.75" customHeight="1" x14ac:dyDescent="0.2">
      <c r="A12" s="34"/>
      <c r="B12" s="34"/>
      <c r="C12" s="3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2"/>
      <c r="V12" s="257" t="s">
        <v>90</v>
      </c>
      <c r="W12" s="258"/>
      <c r="X12" s="258"/>
      <c r="Y12" s="258"/>
      <c r="Z12" s="258"/>
      <c r="AA12" s="258"/>
      <c r="AB12" s="258"/>
      <c r="AC12" s="259"/>
      <c r="AD12" s="32"/>
      <c r="AE12" s="34"/>
      <c r="AF12" s="38"/>
      <c r="AG12" s="257" t="s">
        <v>91</v>
      </c>
      <c r="AH12" s="258"/>
      <c r="AI12" s="258"/>
      <c r="AJ12" s="258"/>
      <c r="AK12" s="258"/>
      <c r="AL12" s="258"/>
      <c r="AM12" s="258"/>
      <c r="AN12" s="259"/>
      <c r="AO12" s="38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1:55" s="35" customFormat="1" ht="12.75" customHeight="1" x14ac:dyDescent="0.2">
      <c r="A13" s="34"/>
      <c r="B13" s="34"/>
      <c r="C13" s="3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2"/>
      <c r="V13" s="260"/>
      <c r="W13" s="261"/>
      <c r="X13" s="261"/>
      <c r="Y13" s="261"/>
      <c r="Z13" s="261"/>
      <c r="AA13" s="261"/>
      <c r="AB13" s="261"/>
      <c r="AC13" s="262"/>
      <c r="AD13" s="32"/>
      <c r="AE13" s="34"/>
      <c r="AF13" s="38"/>
      <c r="AG13" s="260"/>
      <c r="AH13" s="261"/>
      <c r="AI13" s="261"/>
      <c r="AJ13" s="261"/>
      <c r="AK13" s="261"/>
      <c r="AL13" s="261"/>
      <c r="AM13" s="261"/>
      <c r="AN13" s="262"/>
      <c r="AO13" s="38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5" s="18" customFormat="1" ht="6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5" s="19" customFormat="1" ht="4.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8"/>
      <c r="V15" s="24"/>
      <c r="W15" s="24"/>
      <c r="X15" s="24"/>
      <c r="Y15" s="24"/>
      <c r="Z15" s="24"/>
      <c r="AA15" s="24"/>
      <c r="AB15" s="24"/>
      <c r="AC15" s="24"/>
      <c r="AD15" s="24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5" s="18" customFormat="1" ht="12.75" customHeight="1" x14ac:dyDescent="0.2">
      <c r="A16" s="6"/>
      <c r="B16" s="11" t="s">
        <v>41</v>
      </c>
      <c r="C16" s="23" t="s">
        <v>5</v>
      </c>
      <c r="D16" s="263" t="s">
        <v>84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"/>
      <c r="U16" s="8"/>
      <c r="V16" s="264" t="s">
        <v>51</v>
      </c>
      <c r="W16" s="265"/>
      <c r="X16" s="265"/>
      <c r="Y16" s="265"/>
      <c r="Z16" s="265"/>
      <c r="AA16" s="265"/>
      <c r="AB16" s="265"/>
      <c r="AC16" s="266"/>
      <c r="AD16" s="30"/>
      <c r="AE16" s="30"/>
      <c r="AF16" s="8"/>
      <c r="AG16" s="264" t="s">
        <v>44</v>
      </c>
      <c r="AH16" s="265"/>
      <c r="AI16" s="265"/>
      <c r="AJ16" s="265"/>
      <c r="AK16" s="265"/>
      <c r="AL16" s="265"/>
      <c r="AM16" s="265"/>
      <c r="AN16" s="266"/>
      <c r="AO16" s="8"/>
      <c r="AP16" s="8"/>
      <c r="AQ16" s="8"/>
      <c r="AR16" s="267" t="s">
        <v>45</v>
      </c>
      <c r="AS16" s="268"/>
      <c r="AT16" s="268"/>
      <c r="AU16" s="268"/>
      <c r="AV16" s="268"/>
      <c r="AW16" s="268"/>
      <c r="AX16" s="268"/>
      <c r="AY16" s="269"/>
      <c r="AZ16" s="8"/>
    </row>
    <row r="17" spans="1:52" s="19" customFormat="1" ht="4.5" customHeight="1" x14ac:dyDescent="0.2">
      <c r="B17" s="29"/>
      <c r="U17" s="20"/>
      <c r="V17" s="9"/>
      <c r="W17" s="9"/>
      <c r="X17" s="9"/>
      <c r="Y17" s="9"/>
      <c r="Z17" s="9"/>
      <c r="AA17" s="9"/>
      <c r="AB17" s="9"/>
      <c r="AC17" s="9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18" customFormat="1" ht="12.75" customHeight="1" x14ac:dyDescent="0.2">
      <c r="A18" s="6"/>
      <c r="B18" s="11"/>
      <c r="C18" s="23"/>
      <c r="D18" s="54" t="s">
        <v>13</v>
      </c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2"/>
      <c r="U18" s="8"/>
      <c r="V18" s="254">
        <f>SUM('A - Devis prévisionnel'!V90)</f>
        <v>0</v>
      </c>
      <c r="W18" s="255"/>
      <c r="X18" s="255"/>
      <c r="Y18" s="255"/>
      <c r="Z18" s="255"/>
      <c r="AA18" s="255"/>
      <c r="AB18" s="255"/>
      <c r="AC18" s="256"/>
      <c r="AD18" s="8"/>
      <c r="AE18" s="8"/>
      <c r="AF18" s="8"/>
      <c r="AG18" s="254">
        <f>SUM('B - Coût final'!AG56)</f>
        <v>0</v>
      </c>
      <c r="AH18" s="255"/>
      <c r="AI18" s="255"/>
      <c r="AJ18" s="255"/>
      <c r="AK18" s="255"/>
      <c r="AL18" s="255"/>
      <c r="AM18" s="255"/>
      <c r="AN18" s="256"/>
      <c r="AO18" s="8"/>
      <c r="AP18" s="8"/>
      <c r="AQ18" s="8"/>
      <c r="AR18" s="254">
        <f>SUM(AG18-V18)</f>
        <v>0</v>
      </c>
      <c r="AS18" s="255"/>
      <c r="AT18" s="255"/>
      <c r="AU18" s="255"/>
      <c r="AV18" s="255"/>
      <c r="AW18" s="255"/>
      <c r="AX18" s="255"/>
      <c r="AY18" s="256"/>
      <c r="AZ18" s="8"/>
    </row>
    <row r="19" spans="1:52" s="19" customFormat="1" ht="4.5" customHeight="1" x14ac:dyDescent="0.2">
      <c r="B19" s="29"/>
      <c r="U19" s="20"/>
      <c r="V19" s="9"/>
      <c r="W19" s="9"/>
      <c r="X19" s="9"/>
      <c r="Y19" s="9"/>
      <c r="Z19" s="9"/>
      <c r="AA19" s="9"/>
      <c r="AB19" s="9"/>
      <c r="AC19" s="9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s="18" customFormat="1" ht="12.75" customHeight="1" x14ac:dyDescent="0.2">
      <c r="A20" s="6"/>
      <c r="B20" s="11"/>
      <c r="C20" s="23"/>
      <c r="D20" s="54" t="s">
        <v>72</v>
      </c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2"/>
      <c r="U20" s="8"/>
      <c r="V20" s="254">
        <f>SUM('A - Devis prévisionnel'!V92)</f>
        <v>0</v>
      </c>
      <c r="W20" s="255"/>
      <c r="X20" s="255"/>
      <c r="Y20" s="255"/>
      <c r="Z20" s="255"/>
      <c r="AA20" s="255"/>
      <c r="AB20" s="255"/>
      <c r="AC20" s="256"/>
      <c r="AD20" s="8"/>
      <c r="AE20" s="8"/>
      <c r="AF20" s="8"/>
      <c r="AG20" s="254">
        <f>SUM('B - Coût final'!AG58)</f>
        <v>0</v>
      </c>
      <c r="AH20" s="255"/>
      <c r="AI20" s="255"/>
      <c r="AJ20" s="255"/>
      <c r="AK20" s="255"/>
      <c r="AL20" s="255"/>
      <c r="AM20" s="255"/>
      <c r="AN20" s="256"/>
      <c r="AO20" s="8"/>
      <c r="AP20" s="8"/>
      <c r="AQ20" s="8"/>
      <c r="AR20" s="254">
        <f>SUM(AG20-V20)</f>
        <v>0</v>
      </c>
      <c r="AS20" s="255"/>
      <c r="AT20" s="255"/>
      <c r="AU20" s="255"/>
      <c r="AV20" s="255"/>
      <c r="AW20" s="255"/>
      <c r="AX20" s="255"/>
      <c r="AY20" s="256"/>
      <c r="AZ20" s="8"/>
    </row>
    <row r="21" spans="1:52" s="19" customFormat="1" ht="4.5" customHeight="1" x14ac:dyDescent="0.2">
      <c r="B21" s="29"/>
      <c r="U21" s="20"/>
      <c r="V21" s="9"/>
      <c r="W21" s="9"/>
      <c r="X21" s="9"/>
      <c r="Y21" s="9"/>
      <c r="Z21" s="9"/>
      <c r="AA21" s="9"/>
      <c r="AB21" s="9"/>
      <c r="AC21" s="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s="18" customFormat="1" ht="12.75" customHeight="1" x14ac:dyDescent="0.2">
      <c r="A22" s="6"/>
      <c r="B22" s="11"/>
      <c r="C22" s="23"/>
      <c r="D22" s="54" t="s">
        <v>46</v>
      </c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2"/>
      <c r="U22" s="8"/>
      <c r="V22" s="254">
        <f>SUM('A - Devis prévisionnel'!V94)</f>
        <v>0</v>
      </c>
      <c r="W22" s="255"/>
      <c r="X22" s="255"/>
      <c r="Y22" s="255"/>
      <c r="Z22" s="255"/>
      <c r="AA22" s="255"/>
      <c r="AB22" s="255"/>
      <c r="AC22" s="256"/>
      <c r="AD22" s="8"/>
      <c r="AE22" s="8"/>
      <c r="AF22" s="8"/>
      <c r="AG22" s="254">
        <f>SUM('B - Coût final'!AG60)</f>
        <v>0</v>
      </c>
      <c r="AH22" s="255"/>
      <c r="AI22" s="255"/>
      <c r="AJ22" s="255"/>
      <c r="AK22" s="255"/>
      <c r="AL22" s="255"/>
      <c r="AM22" s="255"/>
      <c r="AN22" s="256"/>
      <c r="AO22" s="8"/>
      <c r="AP22" s="8"/>
      <c r="AQ22" s="8"/>
      <c r="AR22" s="254">
        <f>SUM(AG22-V22)</f>
        <v>0</v>
      </c>
      <c r="AS22" s="255"/>
      <c r="AT22" s="255"/>
      <c r="AU22" s="255"/>
      <c r="AV22" s="255"/>
      <c r="AW22" s="255"/>
      <c r="AX22" s="255"/>
      <c r="AY22" s="256"/>
      <c r="AZ22" s="8"/>
    </row>
    <row r="23" spans="1:52" s="19" customFormat="1" ht="4.5" customHeight="1" x14ac:dyDescent="0.2">
      <c r="B23" s="29"/>
      <c r="U23" s="20"/>
      <c r="V23" s="9"/>
      <c r="W23" s="9"/>
      <c r="X23" s="9"/>
      <c r="Y23" s="9"/>
      <c r="Z23" s="9"/>
      <c r="AA23" s="9"/>
      <c r="AB23" s="9"/>
      <c r="AC23" s="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s="18" customFormat="1" ht="12.75" customHeight="1" x14ac:dyDescent="0.2">
      <c r="A24" s="6"/>
      <c r="B24" s="11"/>
      <c r="C24" s="23"/>
      <c r="D24" s="6" t="s">
        <v>47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8"/>
      <c r="V24" s="254">
        <f>SUM('A - Devis prévisionnel'!V96)</f>
        <v>0</v>
      </c>
      <c r="W24" s="255"/>
      <c r="X24" s="255"/>
      <c r="Y24" s="255"/>
      <c r="Z24" s="255"/>
      <c r="AA24" s="255"/>
      <c r="AB24" s="255"/>
      <c r="AC24" s="256"/>
      <c r="AD24" s="8"/>
      <c r="AE24" s="8"/>
      <c r="AF24" s="8"/>
      <c r="AG24" s="254">
        <f>SUM('B - Coût final'!AG62)</f>
        <v>0</v>
      </c>
      <c r="AH24" s="255"/>
      <c r="AI24" s="255"/>
      <c r="AJ24" s="255"/>
      <c r="AK24" s="255"/>
      <c r="AL24" s="255"/>
      <c r="AM24" s="255"/>
      <c r="AN24" s="256"/>
      <c r="AO24" s="8"/>
      <c r="AP24" s="8"/>
      <c r="AQ24" s="8"/>
      <c r="AR24" s="254">
        <f>SUM(AG24-V24)</f>
        <v>0</v>
      </c>
      <c r="AS24" s="255"/>
      <c r="AT24" s="255"/>
      <c r="AU24" s="255"/>
      <c r="AV24" s="255"/>
      <c r="AW24" s="255"/>
      <c r="AX24" s="255"/>
      <c r="AY24" s="256"/>
      <c r="AZ24" s="8"/>
    </row>
    <row r="25" spans="1:52" s="19" customFormat="1" ht="4.5" customHeight="1" x14ac:dyDescent="0.2">
      <c r="B25" s="29"/>
      <c r="U25" s="20"/>
      <c r="V25" s="9"/>
      <c r="W25" s="9"/>
      <c r="X25" s="9"/>
      <c r="Y25" s="9"/>
      <c r="Z25" s="9"/>
      <c r="AA25" s="9"/>
      <c r="AB25" s="9"/>
      <c r="AC25" s="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s="18" customFormat="1" ht="12.75" customHeight="1" x14ac:dyDescent="0.2">
      <c r="A26" s="6"/>
      <c r="B26" s="11"/>
      <c r="C26" s="23"/>
      <c r="D26" s="6" t="s">
        <v>48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"/>
      <c r="U26" s="8"/>
      <c r="V26" s="254">
        <f>SUM('A - Devis prévisionnel'!V98)</f>
        <v>0</v>
      </c>
      <c r="W26" s="255"/>
      <c r="X26" s="255"/>
      <c r="Y26" s="255"/>
      <c r="Z26" s="255"/>
      <c r="AA26" s="255"/>
      <c r="AB26" s="255"/>
      <c r="AC26" s="256"/>
      <c r="AD26" s="8"/>
      <c r="AE26" s="8"/>
      <c r="AF26" s="8"/>
      <c r="AG26" s="254">
        <f>SUM('B - Coût final'!AG64)</f>
        <v>0</v>
      </c>
      <c r="AH26" s="255"/>
      <c r="AI26" s="255"/>
      <c r="AJ26" s="255"/>
      <c r="AK26" s="255"/>
      <c r="AL26" s="255"/>
      <c r="AM26" s="255"/>
      <c r="AN26" s="256"/>
      <c r="AO26" s="8"/>
      <c r="AP26" s="8"/>
      <c r="AQ26" s="8"/>
      <c r="AR26" s="254">
        <f>SUM(AG26-V26)</f>
        <v>0</v>
      </c>
      <c r="AS26" s="255"/>
      <c r="AT26" s="255"/>
      <c r="AU26" s="255"/>
      <c r="AV26" s="255"/>
      <c r="AW26" s="255"/>
      <c r="AX26" s="255"/>
      <c r="AY26" s="256"/>
      <c r="AZ26" s="8"/>
    </row>
    <row r="27" spans="1:52" s="19" customFormat="1" ht="4.5" customHeight="1" x14ac:dyDescent="0.2">
      <c r="B27" s="29"/>
      <c r="U27" s="20"/>
      <c r="V27" s="9"/>
      <c r="W27" s="9"/>
      <c r="X27" s="9"/>
      <c r="Y27" s="9"/>
      <c r="Z27" s="9"/>
      <c r="AA27" s="9"/>
      <c r="AB27" s="9"/>
      <c r="AC27" s="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s="18" customFormat="1" ht="12.75" customHeight="1" x14ac:dyDescent="0.2">
      <c r="A28" s="6"/>
      <c r="B28" s="11"/>
      <c r="C28" s="23"/>
      <c r="D28" s="6" t="s">
        <v>49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"/>
      <c r="U28" s="8"/>
      <c r="V28" s="254">
        <f>SUM('A - Devis prévisionnel'!V100)</f>
        <v>0</v>
      </c>
      <c r="W28" s="255"/>
      <c r="X28" s="255"/>
      <c r="Y28" s="255"/>
      <c r="Z28" s="255"/>
      <c r="AA28" s="255"/>
      <c r="AB28" s="255"/>
      <c r="AC28" s="256"/>
      <c r="AD28" s="8"/>
      <c r="AE28" s="8"/>
      <c r="AF28" s="8"/>
      <c r="AG28" s="254">
        <f>SUM('B - Coût final'!AG66)</f>
        <v>0</v>
      </c>
      <c r="AH28" s="255"/>
      <c r="AI28" s="255"/>
      <c r="AJ28" s="255"/>
      <c r="AK28" s="255"/>
      <c r="AL28" s="255"/>
      <c r="AM28" s="255"/>
      <c r="AN28" s="256"/>
      <c r="AO28" s="8"/>
      <c r="AP28" s="8"/>
      <c r="AQ28" s="8"/>
      <c r="AR28" s="254">
        <f>SUM(AG28-V28)</f>
        <v>0</v>
      </c>
      <c r="AS28" s="255"/>
      <c r="AT28" s="255"/>
      <c r="AU28" s="255"/>
      <c r="AV28" s="255"/>
      <c r="AW28" s="255"/>
      <c r="AX28" s="255"/>
      <c r="AY28" s="256"/>
      <c r="AZ28" s="8"/>
    </row>
    <row r="29" spans="1:52" s="19" customFormat="1" ht="4.5" customHeight="1" x14ac:dyDescent="0.2">
      <c r="B29" s="29"/>
      <c r="U29" s="20"/>
      <c r="V29" s="9"/>
      <c r="W29" s="9"/>
      <c r="X29" s="9"/>
      <c r="Y29" s="9"/>
      <c r="Z29" s="9"/>
      <c r="AA29" s="9"/>
      <c r="AB29" s="9"/>
      <c r="AC29" s="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s="18" customFormat="1" ht="12.75" customHeight="1" x14ac:dyDescent="0.2">
      <c r="A30" s="6"/>
      <c r="B30" s="11"/>
      <c r="C30" s="23"/>
      <c r="D30" s="54" t="s">
        <v>92</v>
      </c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2"/>
      <c r="U30" s="8"/>
      <c r="V30" s="254">
        <f>SUM('A - Devis prévisionnel'!V102)</f>
        <v>0</v>
      </c>
      <c r="W30" s="255"/>
      <c r="X30" s="255"/>
      <c r="Y30" s="255"/>
      <c r="Z30" s="255"/>
      <c r="AA30" s="255"/>
      <c r="AB30" s="255"/>
      <c r="AC30" s="256"/>
      <c r="AD30" s="8"/>
      <c r="AE30" s="8"/>
      <c r="AF30" s="8"/>
      <c r="AG30" s="254">
        <f>SUM('B - Coût final'!AG68)</f>
        <v>0</v>
      </c>
      <c r="AH30" s="255"/>
      <c r="AI30" s="255"/>
      <c r="AJ30" s="255"/>
      <c r="AK30" s="255"/>
      <c r="AL30" s="255"/>
      <c r="AM30" s="255"/>
      <c r="AN30" s="256"/>
      <c r="AO30" s="8"/>
      <c r="AP30" s="8"/>
      <c r="AQ30" s="8"/>
      <c r="AR30" s="254">
        <f>SUM(AG30-V30)</f>
        <v>0</v>
      </c>
      <c r="AS30" s="255"/>
      <c r="AT30" s="255"/>
      <c r="AU30" s="255"/>
      <c r="AV30" s="255"/>
      <c r="AW30" s="255"/>
      <c r="AX30" s="255"/>
      <c r="AY30" s="256"/>
      <c r="AZ30" s="8"/>
    </row>
    <row r="31" spans="1:52" s="19" customFormat="1" ht="4.5" customHeight="1" x14ac:dyDescent="0.2">
      <c r="B31" s="29"/>
      <c r="U31" s="20"/>
      <c r="V31" s="9"/>
      <c r="W31" s="9"/>
      <c r="X31" s="9"/>
      <c r="Y31" s="9"/>
      <c r="Z31" s="9"/>
      <c r="AA31" s="9"/>
      <c r="AB31" s="9"/>
      <c r="AC31" s="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s="18" customFormat="1" ht="12.75" customHeight="1" x14ac:dyDescent="0.2">
      <c r="A32" s="6"/>
      <c r="B32" s="11"/>
      <c r="C32" s="23"/>
      <c r="D32" s="56" t="s">
        <v>124</v>
      </c>
      <c r="E32" s="57"/>
      <c r="F32" s="57"/>
      <c r="G32" s="57"/>
      <c r="H32" s="57"/>
      <c r="I32" s="57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7"/>
      <c r="U32" s="57"/>
      <c r="V32" s="254">
        <f>IF(AND('A - Devis prévisionnel'!V104&gt;2000,'A - Devis prévisionnel'!V102=0),2000,0)</f>
        <v>0</v>
      </c>
      <c r="W32" s="255"/>
      <c r="X32" s="255"/>
      <c r="Y32" s="255"/>
      <c r="Z32" s="255"/>
      <c r="AA32" s="255"/>
      <c r="AB32" s="255"/>
      <c r="AC32" s="256"/>
      <c r="AD32" s="57"/>
      <c r="AE32" s="57"/>
      <c r="AF32" s="57"/>
      <c r="AG32" s="254">
        <f>IF(AND('B - Coût final'!AG70&gt;2000,'B - Coût final'!AG68=0),2000,0)</f>
        <v>0</v>
      </c>
      <c r="AH32" s="255"/>
      <c r="AI32" s="255"/>
      <c r="AJ32" s="255"/>
      <c r="AK32" s="255"/>
      <c r="AL32" s="255"/>
      <c r="AM32" s="255"/>
      <c r="AN32" s="256"/>
      <c r="AO32" s="57"/>
      <c r="AP32" s="57"/>
      <c r="AQ32" s="57"/>
      <c r="AR32" s="254">
        <f>SUM(AG32-V32)</f>
        <v>0</v>
      </c>
      <c r="AS32" s="255"/>
      <c r="AT32" s="255"/>
      <c r="AU32" s="255"/>
      <c r="AV32" s="255"/>
      <c r="AW32" s="255"/>
      <c r="AX32" s="255"/>
      <c r="AY32" s="256"/>
      <c r="AZ32" s="8"/>
    </row>
    <row r="33" spans="1:52" s="19" customFormat="1" ht="4.5" customHeight="1" x14ac:dyDescent="0.2">
      <c r="B33" s="29"/>
      <c r="D33" s="59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4"/>
      <c r="W33" s="64"/>
      <c r="X33" s="64"/>
      <c r="Y33" s="64"/>
      <c r="Z33" s="64"/>
      <c r="AA33" s="64"/>
      <c r="AB33" s="64"/>
      <c r="AC33" s="64"/>
      <c r="AD33" s="64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65"/>
      <c r="AZ33" s="20"/>
    </row>
    <row r="34" spans="1:52" s="19" customFormat="1" ht="13.5" customHeight="1" x14ac:dyDescent="0.2">
      <c r="B34" s="29"/>
      <c r="D34" s="60" t="s">
        <v>125</v>
      </c>
      <c r="E34" s="61"/>
      <c r="F34" s="61"/>
      <c r="G34" s="61"/>
      <c r="H34" s="61"/>
      <c r="I34" s="61"/>
      <c r="J34" s="61"/>
      <c r="K34" s="62"/>
      <c r="L34" s="62"/>
      <c r="M34" s="62"/>
      <c r="N34" s="63"/>
      <c r="O34" s="63"/>
      <c r="P34" s="63"/>
      <c r="Q34" s="63"/>
      <c r="R34" s="63"/>
      <c r="S34" s="63"/>
      <c r="T34" s="63"/>
      <c r="U34" s="63"/>
      <c r="V34" s="254">
        <f>IF(AND('A - Devis prévisionnel'!V104&lt;2001,'A - Devis prévisionnel'!V102=0),'A - Devis prévisionnel'!V104,0)</f>
        <v>0</v>
      </c>
      <c r="W34" s="255"/>
      <c r="X34" s="255"/>
      <c r="Y34" s="255"/>
      <c r="Z34" s="255"/>
      <c r="AA34" s="255"/>
      <c r="AB34" s="255"/>
      <c r="AC34" s="256"/>
      <c r="AD34" s="63"/>
      <c r="AE34" s="63"/>
      <c r="AF34" s="63"/>
      <c r="AG34" s="254">
        <f>IF(AND('B - Coût final'!AG70&lt;2001,'B - Coût final'!AG68=0),'A - Devis prévisionnel'!AG104,0)</f>
        <v>0</v>
      </c>
      <c r="AH34" s="255"/>
      <c r="AI34" s="255"/>
      <c r="AJ34" s="255"/>
      <c r="AK34" s="255"/>
      <c r="AL34" s="255"/>
      <c r="AM34" s="255"/>
      <c r="AN34" s="256"/>
      <c r="AO34" s="63"/>
      <c r="AP34" s="63"/>
      <c r="AQ34" s="63"/>
      <c r="AR34" s="254">
        <f>SUM(AG34-V34)</f>
        <v>0</v>
      </c>
      <c r="AS34" s="255"/>
      <c r="AT34" s="255"/>
      <c r="AU34" s="255"/>
      <c r="AV34" s="255"/>
      <c r="AW34" s="255"/>
      <c r="AX34" s="255"/>
      <c r="AY34" s="256"/>
      <c r="AZ34" s="20"/>
    </row>
    <row r="35" spans="1:52" s="19" customFormat="1" ht="4.5" customHeight="1" x14ac:dyDescent="0.2">
      <c r="B35" s="29"/>
      <c r="U35" s="20"/>
      <c r="V35" s="9"/>
      <c r="W35" s="9"/>
      <c r="X35" s="9"/>
      <c r="Y35" s="9"/>
      <c r="Z35" s="9"/>
      <c r="AA35" s="9"/>
      <c r="AB35" s="9"/>
      <c r="AC35" s="9"/>
      <c r="AD35" s="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18" customFormat="1" ht="12.75" customHeight="1" x14ac:dyDescent="0.2">
      <c r="A36" s="6"/>
      <c r="B36" s="11"/>
      <c r="C36" s="23"/>
      <c r="D36" s="6" t="s">
        <v>50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"/>
      <c r="U36" s="8"/>
      <c r="V36" s="254">
        <f>SUM('A - Devis prévisionnel'!V106)</f>
        <v>0</v>
      </c>
      <c r="W36" s="255"/>
      <c r="X36" s="255"/>
      <c r="Y36" s="255"/>
      <c r="Z36" s="255"/>
      <c r="AA36" s="255"/>
      <c r="AB36" s="255"/>
      <c r="AC36" s="256"/>
      <c r="AD36" s="8"/>
      <c r="AE36" s="8"/>
      <c r="AF36" s="8"/>
      <c r="AG36" s="254">
        <f>SUM('B - Coût final'!AG72)</f>
        <v>0</v>
      </c>
      <c r="AH36" s="255"/>
      <c r="AI36" s="255"/>
      <c r="AJ36" s="255"/>
      <c r="AK36" s="255"/>
      <c r="AL36" s="255"/>
      <c r="AM36" s="255"/>
      <c r="AN36" s="256"/>
      <c r="AO36" s="8"/>
      <c r="AP36" s="8"/>
      <c r="AQ36" s="8"/>
      <c r="AR36" s="254">
        <f>SUM(AG36-V36)</f>
        <v>0</v>
      </c>
      <c r="AS36" s="255"/>
      <c r="AT36" s="255"/>
      <c r="AU36" s="255"/>
      <c r="AV36" s="255"/>
      <c r="AW36" s="255"/>
      <c r="AX36" s="255"/>
      <c r="AY36" s="256"/>
      <c r="AZ36" s="8"/>
    </row>
    <row r="37" spans="1:52" s="19" customFormat="1" ht="4.5" customHeight="1" x14ac:dyDescent="0.2">
      <c r="B37" s="29"/>
      <c r="U37" s="20"/>
      <c r="V37" s="9"/>
      <c r="W37" s="9"/>
      <c r="X37" s="9"/>
      <c r="Y37" s="9"/>
      <c r="Z37" s="9"/>
      <c r="AA37" s="9"/>
      <c r="AB37" s="9"/>
      <c r="AC37" s="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s="18" customFormat="1" ht="12.75" customHeight="1" x14ac:dyDescent="0.2">
      <c r="A38" s="6"/>
      <c r="B38" s="11"/>
      <c r="C38" s="23"/>
      <c r="D38" s="54" t="s">
        <v>19</v>
      </c>
      <c r="E38" s="2"/>
      <c r="F38" s="2"/>
      <c r="G38" s="2"/>
      <c r="H38" s="2"/>
      <c r="I38" s="2"/>
      <c r="J38" s="2"/>
      <c r="K38" s="6"/>
      <c r="L38" s="6"/>
      <c r="M38" s="6"/>
      <c r="N38" s="6"/>
      <c r="O38" s="6"/>
      <c r="P38" s="6"/>
      <c r="Q38" s="6"/>
      <c r="R38" s="6"/>
      <c r="S38" s="6"/>
      <c r="T38" s="2"/>
      <c r="U38" s="8"/>
      <c r="V38" s="254">
        <f>SUM('A - Devis prévisionnel'!V108)</f>
        <v>0</v>
      </c>
      <c r="W38" s="255"/>
      <c r="X38" s="255"/>
      <c r="Y38" s="255"/>
      <c r="Z38" s="255"/>
      <c r="AA38" s="255"/>
      <c r="AB38" s="255"/>
      <c r="AC38" s="256"/>
      <c r="AD38" s="8"/>
      <c r="AE38" s="8"/>
      <c r="AF38" s="8"/>
      <c r="AG38" s="254">
        <f>SUM('B - Coût final'!AG74)</f>
        <v>0</v>
      </c>
      <c r="AH38" s="255"/>
      <c r="AI38" s="255"/>
      <c r="AJ38" s="255"/>
      <c r="AK38" s="255"/>
      <c r="AL38" s="255"/>
      <c r="AM38" s="255"/>
      <c r="AN38" s="256"/>
      <c r="AO38" s="8"/>
      <c r="AP38" s="8"/>
      <c r="AQ38" s="8"/>
      <c r="AR38" s="254">
        <f>SUM(AG38-V38)</f>
        <v>0</v>
      </c>
      <c r="AS38" s="255"/>
      <c r="AT38" s="255"/>
      <c r="AU38" s="255"/>
      <c r="AV38" s="255"/>
      <c r="AW38" s="255"/>
      <c r="AX38" s="255"/>
      <c r="AY38" s="256"/>
      <c r="AZ38" s="8"/>
    </row>
    <row r="39" spans="1:52" s="19" customFormat="1" ht="4.5" customHeight="1" x14ac:dyDescent="0.2">
      <c r="B39" s="29"/>
      <c r="U39" s="20"/>
      <c r="V39" s="9"/>
      <c r="W39" s="9"/>
      <c r="X39" s="9"/>
      <c r="Y39" s="9"/>
      <c r="Z39" s="9"/>
      <c r="AA39" s="9"/>
      <c r="AB39" s="9"/>
      <c r="AC39" s="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s="18" customFormat="1" ht="12.75" customHeight="1" x14ac:dyDescent="0.2">
      <c r="A40" s="6"/>
      <c r="B40" s="11"/>
      <c r="C40" s="23"/>
      <c r="D40" s="270" t="s">
        <v>14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"/>
      <c r="U40" s="8"/>
      <c r="V40" s="254">
        <f>SUM('A - Devis prévisionnel'!V110)</f>
        <v>0</v>
      </c>
      <c r="W40" s="255"/>
      <c r="X40" s="255"/>
      <c r="Y40" s="255"/>
      <c r="Z40" s="255"/>
      <c r="AA40" s="255"/>
      <c r="AB40" s="255"/>
      <c r="AC40" s="256"/>
      <c r="AD40" s="8"/>
      <c r="AE40" s="8"/>
      <c r="AF40" s="8"/>
      <c r="AG40" s="254">
        <f>SUM('B - Coût final'!AG76)</f>
        <v>0</v>
      </c>
      <c r="AH40" s="255"/>
      <c r="AI40" s="255"/>
      <c r="AJ40" s="255"/>
      <c r="AK40" s="255"/>
      <c r="AL40" s="255"/>
      <c r="AM40" s="255"/>
      <c r="AN40" s="256"/>
      <c r="AO40" s="8"/>
      <c r="AP40" s="8"/>
      <c r="AQ40" s="8"/>
      <c r="AR40" s="254">
        <f>SUM(AG40-V40)</f>
        <v>0</v>
      </c>
      <c r="AS40" s="255"/>
      <c r="AT40" s="255"/>
      <c r="AU40" s="255"/>
      <c r="AV40" s="255"/>
      <c r="AW40" s="255"/>
      <c r="AX40" s="255"/>
      <c r="AY40" s="256"/>
      <c r="AZ40" s="8"/>
    </row>
    <row r="41" spans="1:52" s="19" customFormat="1" ht="4.5" customHeight="1" x14ac:dyDescent="0.2">
      <c r="B41" s="29"/>
      <c r="U41" s="20"/>
      <c r="V41" s="9"/>
      <c r="W41" s="9"/>
      <c r="X41" s="9"/>
      <c r="Y41" s="9"/>
      <c r="Z41" s="9"/>
      <c r="AA41" s="9"/>
      <c r="AB41" s="9"/>
      <c r="AC41" s="9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s="18" customFormat="1" ht="12.75" customHeight="1" x14ac:dyDescent="0.2">
      <c r="A42" s="6"/>
      <c r="B42" s="271" t="s">
        <v>85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"/>
      <c r="U42" s="8"/>
      <c r="V42" s="272">
        <f>SUM(V18:AC28)+SUM(V30:AC41)</f>
        <v>0</v>
      </c>
      <c r="W42" s="273"/>
      <c r="X42" s="273"/>
      <c r="Y42" s="273"/>
      <c r="Z42" s="273"/>
      <c r="AA42" s="273"/>
      <c r="AB42" s="273"/>
      <c r="AC42" s="274"/>
      <c r="AD42" s="8"/>
      <c r="AE42" s="8"/>
      <c r="AF42" s="8"/>
      <c r="AG42" s="272">
        <f>SUM(AG18:AN41)</f>
        <v>0</v>
      </c>
      <c r="AH42" s="273"/>
      <c r="AI42" s="273"/>
      <c r="AJ42" s="273"/>
      <c r="AK42" s="273"/>
      <c r="AL42" s="273"/>
      <c r="AM42" s="273"/>
      <c r="AN42" s="274"/>
      <c r="AO42" s="8"/>
      <c r="AP42" s="8"/>
      <c r="AQ42" s="8"/>
      <c r="AR42" s="275">
        <f>SUM(AR18:AY40)</f>
        <v>0</v>
      </c>
      <c r="AS42" s="276"/>
      <c r="AT42" s="276"/>
      <c r="AU42" s="276"/>
      <c r="AV42" s="276"/>
      <c r="AW42" s="276"/>
      <c r="AX42" s="276"/>
      <c r="AY42" s="277"/>
      <c r="AZ42" s="8"/>
    </row>
    <row r="43" spans="1:52" s="19" customFormat="1" ht="4.5" customHeight="1" x14ac:dyDescent="0.2">
      <c r="B43" s="29"/>
      <c r="U43" s="20"/>
      <c r="V43" s="9"/>
      <c r="W43" s="9"/>
      <c r="X43" s="9"/>
      <c r="Y43" s="9"/>
      <c r="Z43" s="9"/>
      <c r="AA43" s="9"/>
      <c r="AB43" s="9"/>
      <c r="AC43" s="9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 s="18" customFormat="1" ht="12.75" customHeight="1" x14ac:dyDescent="0.2">
      <c r="A44" s="6"/>
      <c r="B44" s="278" t="s">
        <v>86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"/>
      <c r="U44" s="8"/>
      <c r="V44" s="279">
        <f>SUM(V42)</f>
        <v>0</v>
      </c>
      <c r="W44" s="280"/>
      <c r="X44" s="280"/>
      <c r="Y44" s="280"/>
      <c r="Z44" s="280"/>
      <c r="AA44" s="280"/>
      <c r="AB44" s="280"/>
      <c r="AC44" s="281"/>
      <c r="AD44" s="8"/>
      <c r="AE44" s="8"/>
      <c r="AF44" s="8"/>
      <c r="AG44" s="279">
        <f>SUM(AG42)</f>
        <v>0</v>
      </c>
      <c r="AH44" s="280"/>
      <c r="AI44" s="280"/>
      <c r="AJ44" s="280"/>
      <c r="AK44" s="280"/>
      <c r="AL44" s="280"/>
      <c r="AM44" s="280"/>
      <c r="AN44" s="281"/>
      <c r="AO44" s="8"/>
      <c r="AP44" s="8"/>
      <c r="AQ44" s="8"/>
      <c r="AR44" s="254">
        <f>SUM(AG44-V44)</f>
        <v>0</v>
      </c>
      <c r="AS44" s="255"/>
      <c r="AT44" s="255"/>
      <c r="AU44" s="255"/>
      <c r="AV44" s="255"/>
      <c r="AW44" s="255"/>
      <c r="AX44" s="255"/>
      <c r="AY44" s="256"/>
      <c r="AZ44" s="8"/>
    </row>
    <row r="45" spans="1:52" s="19" customFormat="1" ht="5.25" customHeight="1" x14ac:dyDescent="0.2">
      <c r="A45" s="21"/>
      <c r="B45" s="2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12"/>
      <c r="W45" s="12"/>
      <c r="X45" s="12"/>
      <c r="Y45" s="12"/>
      <c r="Z45" s="12"/>
      <c r="AA45" s="12"/>
      <c r="AB45" s="12"/>
      <c r="AC45" s="12"/>
      <c r="AD45" s="1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s="18" customFormat="1" ht="15" customHeight="1" x14ac:dyDescent="0.2"/>
    <row r="47" spans="1:52" s="19" customFormat="1" ht="4.5" customHeight="1" x14ac:dyDescent="0.2">
      <c r="A47" s="26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8"/>
      <c r="V47" s="24"/>
      <c r="W47" s="24"/>
      <c r="X47" s="24"/>
      <c r="Y47" s="24"/>
      <c r="Z47" s="24"/>
      <c r="AA47" s="24"/>
      <c r="AB47" s="24"/>
      <c r="AC47" s="24"/>
      <c r="AD47" s="24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8" customFormat="1" ht="12.75" customHeight="1" x14ac:dyDescent="0.2">
      <c r="A48" s="6"/>
      <c r="B48" s="11" t="s">
        <v>11</v>
      </c>
      <c r="C48" s="23" t="s">
        <v>5</v>
      </c>
      <c r="D48" s="282" t="s">
        <v>30</v>
      </c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"/>
      <c r="T48" s="2"/>
      <c r="U48" s="8"/>
      <c r="V48" s="264" t="s">
        <v>51</v>
      </c>
      <c r="W48" s="265"/>
      <c r="X48" s="265"/>
      <c r="Y48" s="265"/>
      <c r="Z48" s="265"/>
      <c r="AA48" s="265"/>
      <c r="AB48" s="265"/>
      <c r="AC48" s="266"/>
      <c r="AD48" s="30"/>
      <c r="AE48" s="30"/>
      <c r="AF48" s="8"/>
      <c r="AG48" s="264" t="s">
        <v>44</v>
      </c>
      <c r="AH48" s="265"/>
      <c r="AI48" s="265"/>
      <c r="AJ48" s="265"/>
      <c r="AK48" s="265"/>
      <c r="AL48" s="265"/>
      <c r="AM48" s="265"/>
      <c r="AN48" s="266"/>
      <c r="AO48" s="8"/>
      <c r="AP48" s="8"/>
      <c r="AQ48" s="8"/>
      <c r="AR48" s="267" t="s">
        <v>45</v>
      </c>
      <c r="AS48" s="268"/>
      <c r="AT48" s="268"/>
      <c r="AU48" s="268"/>
      <c r="AV48" s="268"/>
      <c r="AW48" s="268"/>
      <c r="AX48" s="268"/>
      <c r="AY48" s="269"/>
      <c r="AZ48" s="8"/>
    </row>
    <row r="49" spans="1:68" s="19" customFormat="1" ht="4.5" customHeight="1" x14ac:dyDescent="0.3">
      <c r="B49" s="29"/>
      <c r="U49" s="20"/>
      <c r="V49" s="9"/>
      <c r="W49" s="9"/>
      <c r="X49" s="9"/>
      <c r="Y49" s="9"/>
      <c r="Z49" s="9"/>
      <c r="AA49" s="9"/>
      <c r="AB49" s="9"/>
      <c r="AC49" s="9"/>
      <c r="AD49" s="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1:68" s="18" customFormat="1" ht="12.75" customHeight="1" x14ac:dyDescent="0.3">
      <c r="A50" s="6"/>
      <c r="D50" s="54" t="s">
        <v>60</v>
      </c>
      <c r="E50" s="2"/>
      <c r="F50" s="2"/>
      <c r="G50" s="2"/>
      <c r="H50" s="2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2"/>
      <c r="U50" s="8"/>
      <c r="V50" s="254">
        <f>SUM('A - Devis prévisionnel'!V232)</f>
        <v>0</v>
      </c>
      <c r="W50" s="255"/>
      <c r="X50" s="255"/>
      <c r="Y50" s="255"/>
      <c r="Z50" s="255"/>
      <c r="AA50" s="255"/>
      <c r="AB50" s="255"/>
      <c r="AC50" s="256"/>
      <c r="AD50" s="8"/>
      <c r="AE50" s="8"/>
      <c r="AF50" s="8"/>
      <c r="AG50" s="254">
        <f>SUM('B - Coût final'!AG198)</f>
        <v>0</v>
      </c>
      <c r="AH50" s="255"/>
      <c r="AI50" s="255"/>
      <c r="AJ50" s="255"/>
      <c r="AK50" s="255"/>
      <c r="AL50" s="255"/>
      <c r="AM50" s="255"/>
      <c r="AN50" s="256"/>
      <c r="AO50" s="8"/>
      <c r="AP50" s="8"/>
      <c r="AQ50" s="8"/>
      <c r="AR50" s="254">
        <f>SUM(AG50-V50)</f>
        <v>0</v>
      </c>
      <c r="AS50" s="255"/>
      <c r="AT50" s="255"/>
      <c r="AU50" s="255"/>
      <c r="AV50" s="255"/>
      <c r="AW50" s="255"/>
      <c r="AX50" s="255"/>
      <c r="AY50" s="256"/>
      <c r="AZ50" s="8"/>
      <c r="BP50" s="33"/>
    </row>
    <row r="51" spans="1:68" s="19" customFormat="1" ht="4.5" customHeight="1" x14ac:dyDescent="0.3">
      <c r="B51" s="29"/>
      <c r="U51" s="20"/>
      <c r="V51" s="9"/>
      <c r="W51" s="9"/>
      <c r="X51" s="9"/>
      <c r="Y51" s="9"/>
      <c r="Z51" s="9"/>
      <c r="AA51" s="9"/>
      <c r="AB51" s="9"/>
      <c r="AC51" s="9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1:68" s="18" customFormat="1" ht="12.75" customHeight="1" x14ac:dyDescent="0.3">
      <c r="A52" s="6"/>
      <c r="B52" s="11"/>
      <c r="C52" s="23"/>
      <c r="D52" s="56" t="s">
        <v>126</v>
      </c>
      <c r="E52" s="57"/>
      <c r="F52" s="57"/>
      <c r="G52" s="57"/>
      <c r="H52" s="57"/>
      <c r="I52" s="57"/>
      <c r="J52" s="57"/>
      <c r="K52" s="58"/>
      <c r="L52" s="58"/>
      <c r="M52" s="58"/>
      <c r="N52" s="58"/>
      <c r="O52" s="58"/>
      <c r="P52" s="58"/>
      <c r="Q52" s="58"/>
      <c r="R52" s="58"/>
      <c r="S52" s="58"/>
      <c r="T52" s="57"/>
      <c r="U52" s="57"/>
      <c r="V52" s="254">
        <f>IF(AND('A - Devis prévisionnel'!V234&gt;2500,'A - Devis prévisionnel'!V232=0),2500,0)</f>
        <v>0</v>
      </c>
      <c r="W52" s="255"/>
      <c r="X52" s="255"/>
      <c r="Y52" s="255"/>
      <c r="Z52" s="255"/>
      <c r="AA52" s="255"/>
      <c r="AB52" s="255"/>
      <c r="AC52" s="256"/>
      <c r="AD52" s="57"/>
      <c r="AE52" s="57"/>
      <c r="AF52" s="57"/>
      <c r="AG52" s="254">
        <f>IF(AND('B - Coût final'!AG200&gt;2500,'B - Coût final'!AG198=0),2500,0)</f>
        <v>0</v>
      </c>
      <c r="AH52" s="255"/>
      <c r="AI52" s="255"/>
      <c r="AJ52" s="255"/>
      <c r="AK52" s="255"/>
      <c r="AL52" s="255"/>
      <c r="AM52" s="255"/>
      <c r="AN52" s="256"/>
      <c r="AO52" s="57"/>
      <c r="AP52" s="57"/>
      <c r="AQ52" s="57"/>
      <c r="AR52" s="254">
        <f>SUM(AG52-V52)</f>
        <v>0</v>
      </c>
      <c r="AS52" s="255"/>
      <c r="AT52" s="255"/>
      <c r="AU52" s="255"/>
      <c r="AV52" s="255"/>
      <c r="AW52" s="255"/>
      <c r="AX52" s="255"/>
      <c r="AY52" s="256"/>
      <c r="AZ52" s="8"/>
    </row>
    <row r="53" spans="1:68" s="19" customFormat="1" ht="4.5" customHeight="1" x14ac:dyDescent="0.3">
      <c r="B53" s="29"/>
      <c r="D53" s="59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64"/>
      <c r="W53" s="64"/>
      <c r="X53" s="64"/>
      <c r="Y53" s="64"/>
      <c r="Z53" s="64"/>
      <c r="AA53" s="64"/>
      <c r="AB53" s="64"/>
      <c r="AC53" s="64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65"/>
      <c r="AZ53" s="20"/>
    </row>
    <row r="54" spans="1:68" s="18" customFormat="1" ht="12.75" customHeight="1" x14ac:dyDescent="0.3">
      <c r="A54" s="6"/>
      <c r="B54" s="11"/>
      <c r="C54" s="23"/>
      <c r="D54" s="60" t="s">
        <v>127</v>
      </c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1"/>
      <c r="U54" s="61"/>
      <c r="V54" s="254">
        <f>IF(AND('A - Devis prévisionnel'!V234&lt;2501,'A - Devis prévisionnel'!V232=0),'A - Devis prévisionnel'!V234,0)</f>
        <v>0</v>
      </c>
      <c r="W54" s="255"/>
      <c r="X54" s="255"/>
      <c r="Y54" s="255"/>
      <c r="Z54" s="255"/>
      <c r="AA54" s="255"/>
      <c r="AB54" s="255"/>
      <c r="AC54" s="256"/>
      <c r="AD54" s="61"/>
      <c r="AE54" s="61"/>
      <c r="AF54" s="61"/>
      <c r="AG54" s="254">
        <f>IF(AND('B - Coût final'!AG200&lt;2501,'B - Coût final'!AG198=0),'A - Devis prévisionnel'!AG234,0)</f>
        <v>0</v>
      </c>
      <c r="AH54" s="255"/>
      <c r="AI54" s="255"/>
      <c r="AJ54" s="255"/>
      <c r="AK54" s="255"/>
      <c r="AL54" s="255"/>
      <c r="AM54" s="255"/>
      <c r="AN54" s="256"/>
      <c r="AO54" s="61"/>
      <c r="AP54" s="61"/>
      <c r="AQ54" s="61"/>
      <c r="AR54" s="254">
        <f>SUM(AG54-V54)</f>
        <v>0</v>
      </c>
      <c r="AS54" s="255"/>
      <c r="AT54" s="255"/>
      <c r="AU54" s="255"/>
      <c r="AV54" s="255"/>
      <c r="AW54" s="255"/>
      <c r="AX54" s="255"/>
      <c r="AY54" s="256"/>
      <c r="AZ54" s="8"/>
    </row>
    <row r="55" spans="1:68" s="19" customFormat="1" ht="4.5" customHeight="1" x14ac:dyDescent="0.3">
      <c r="B55" s="29"/>
      <c r="U55" s="20"/>
      <c r="V55" s="9"/>
      <c r="W55" s="9"/>
      <c r="X55" s="9"/>
      <c r="Y55" s="9"/>
      <c r="Z55" s="9"/>
      <c r="AA55" s="9"/>
      <c r="AB55" s="9"/>
      <c r="AC55" s="9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68" s="18" customFormat="1" ht="12.75" customHeight="1" x14ac:dyDescent="0.3">
      <c r="A56" s="6"/>
      <c r="B56" s="11"/>
      <c r="C56" s="23"/>
      <c r="D56" s="39" t="s">
        <v>32</v>
      </c>
      <c r="E56" s="40"/>
      <c r="F56" s="40"/>
      <c r="G56" s="40"/>
      <c r="H56" s="40"/>
      <c r="I56" s="40"/>
      <c r="J56" s="40"/>
      <c r="K56" s="41"/>
      <c r="L56" s="41"/>
      <c r="M56" s="41"/>
      <c r="N56" s="41"/>
      <c r="O56" s="41"/>
      <c r="P56" s="41"/>
      <c r="Q56" s="41"/>
      <c r="R56" s="41"/>
      <c r="S56" s="41"/>
      <c r="T56" s="2"/>
      <c r="U56" s="8"/>
      <c r="V56" s="254">
        <f>SUM('A - Devis prévisionnel'!V236)</f>
        <v>0</v>
      </c>
      <c r="W56" s="255"/>
      <c r="X56" s="255"/>
      <c r="Y56" s="255"/>
      <c r="Z56" s="255"/>
      <c r="AA56" s="255"/>
      <c r="AB56" s="255"/>
      <c r="AC56" s="256"/>
      <c r="AD56" s="8"/>
      <c r="AE56" s="8"/>
      <c r="AF56" s="8"/>
      <c r="AG56" s="254">
        <f>SUM('B - Coût final'!AG202)</f>
        <v>0</v>
      </c>
      <c r="AH56" s="255"/>
      <c r="AI56" s="255"/>
      <c r="AJ56" s="255"/>
      <c r="AK56" s="255"/>
      <c r="AL56" s="255"/>
      <c r="AM56" s="255"/>
      <c r="AN56" s="256"/>
      <c r="AO56" s="8"/>
      <c r="AP56" s="8"/>
      <c r="AQ56" s="8"/>
      <c r="AR56" s="254">
        <f>SUM(AG56-V56)</f>
        <v>0</v>
      </c>
      <c r="AS56" s="255"/>
      <c r="AT56" s="255"/>
      <c r="AU56" s="255"/>
      <c r="AV56" s="255"/>
      <c r="AW56" s="255"/>
      <c r="AX56" s="255"/>
      <c r="AY56" s="256"/>
      <c r="AZ56" s="8"/>
    </row>
    <row r="57" spans="1:68" s="19" customFormat="1" ht="4.5" customHeight="1" x14ac:dyDescent="0.3">
      <c r="B57" s="29"/>
      <c r="U57" s="20"/>
      <c r="V57" s="9"/>
      <c r="W57" s="9"/>
      <c r="X57" s="9"/>
      <c r="Y57" s="9"/>
      <c r="Z57" s="9"/>
      <c r="AA57" s="9"/>
      <c r="AB57" s="9"/>
      <c r="AC57" s="9"/>
      <c r="AD57" s="20"/>
      <c r="AE57" s="20"/>
      <c r="AF57" s="20"/>
      <c r="AG57" s="8"/>
      <c r="AH57" s="8"/>
      <c r="AI57" s="8"/>
      <c r="AJ57" s="8"/>
      <c r="AK57" s="8"/>
      <c r="AL57" s="8"/>
      <c r="AM57" s="8"/>
      <c r="AN57" s="8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68" s="18" customFormat="1" ht="12.75" customHeight="1" x14ac:dyDescent="0.3">
      <c r="A58" s="6"/>
      <c r="B58" s="11"/>
      <c r="C58" s="23"/>
      <c r="D58" s="54" t="s">
        <v>31</v>
      </c>
      <c r="E58" s="2"/>
      <c r="F58" s="2"/>
      <c r="G58" s="2"/>
      <c r="H58" s="2"/>
      <c r="I58" s="2"/>
      <c r="J58" s="2"/>
      <c r="K58" s="6"/>
      <c r="L58" s="6"/>
      <c r="M58" s="6"/>
      <c r="N58" s="6"/>
      <c r="O58" s="6"/>
      <c r="P58" s="6"/>
      <c r="Q58" s="6"/>
      <c r="R58" s="6"/>
      <c r="S58" s="6"/>
      <c r="T58" s="2"/>
      <c r="U58" s="8"/>
      <c r="V58" s="254">
        <f>SUM('A - Devis prévisionnel'!V238)</f>
        <v>0</v>
      </c>
      <c r="W58" s="255"/>
      <c r="X58" s="255"/>
      <c r="Y58" s="255"/>
      <c r="Z58" s="255"/>
      <c r="AA58" s="255"/>
      <c r="AB58" s="255"/>
      <c r="AC58" s="256"/>
      <c r="AD58" s="8"/>
      <c r="AE58" s="8"/>
      <c r="AF58" s="8"/>
      <c r="AG58" s="254">
        <f>SUM('B - Coût final'!AG204)</f>
        <v>0</v>
      </c>
      <c r="AH58" s="255"/>
      <c r="AI58" s="255"/>
      <c r="AJ58" s="255"/>
      <c r="AK58" s="255"/>
      <c r="AL58" s="255"/>
      <c r="AM58" s="255"/>
      <c r="AN58" s="256"/>
      <c r="AO58" s="8"/>
      <c r="AP58" s="8"/>
      <c r="AQ58" s="8"/>
      <c r="AR58" s="254">
        <f>SUM(AG58-V58)</f>
        <v>0</v>
      </c>
      <c r="AS58" s="255"/>
      <c r="AT58" s="255"/>
      <c r="AU58" s="255"/>
      <c r="AV58" s="255"/>
      <c r="AW58" s="255"/>
      <c r="AX58" s="255"/>
      <c r="AY58" s="256"/>
      <c r="AZ58" s="8"/>
    </row>
    <row r="59" spans="1:68" s="19" customFormat="1" ht="4.5" customHeight="1" x14ac:dyDescent="0.3">
      <c r="B59" s="29"/>
      <c r="U59" s="20"/>
      <c r="V59" s="9"/>
      <c r="W59" s="9"/>
      <c r="X59" s="9"/>
      <c r="Y59" s="9"/>
      <c r="Z59" s="9"/>
      <c r="AA59" s="9"/>
      <c r="AB59" s="9"/>
      <c r="AC59" s="9"/>
      <c r="AD59" s="20"/>
      <c r="AE59" s="20"/>
      <c r="AF59" s="20"/>
      <c r="AG59" s="8"/>
      <c r="AH59" s="8"/>
      <c r="AI59" s="8"/>
      <c r="AJ59" s="8"/>
      <c r="AK59" s="8"/>
      <c r="AL59" s="8"/>
      <c r="AM59" s="8"/>
      <c r="AN59" s="8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68" s="18" customFormat="1" ht="12.75" customHeight="1" x14ac:dyDescent="0.3">
      <c r="A60" s="6"/>
      <c r="B60" s="11"/>
      <c r="C60" s="23"/>
      <c r="D60" s="283" t="s">
        <v>64</v>
      </c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"/>
      <c r="U60" s="8"/>
      <c r="V60" s="254">
        <f>SUM('A - Devis prévisionnel'!V240)</f>
        <v>0</v>
      </c>
      <c r="W60" s="255"/>
      <c r="X60" s="255"/>
      <c r="Y60" s="255"/>
      <c r="Z60" s="255"/>
      <c r="AA60" s="255"/>
      <c r="AB60" s="255"/>
      <c r="AC60" s="256"/>
      <c r="AD60" s="8"/>
      <c r="AE60" s="8"/>
      <c r="AF60" s="8"/>
      <c r="AG60" s="254">
        <f>SUM('B - Coût final'!AG206)</f>
        <v>0</v>
      </c>
      <c r="AH60" s="255"/>
      <c r="AI60" s="255"/>
      <c r="AJ60" s="255"/>
      <c r="AK60" s="255"/>
      <c r="AL60" s="255"/>
      <c r="AM60" s="255"/>
      <c r="AN60" s="256"/>
      <c r="AO60" s="8"/>
      <c r="AP60" s="8"/>
      <c r="AQ60" s="8"/>
      <c r="AR60" s="254">
        <f>SUM(AG60-V60)</f>
        <v>0</v>
      </c>
      <c r="AS60" s="255"/>
      <c r="AT60" s="255"/>
      <c r="AU60" s="255"/>
      <c r="AV60" s="255"/>
      <c r="AW60" s="255"/>
      <c r="AX60" s="255"/>
      <c r="AY60" s="256"/>
      <c r="AZ60" s="8"/>
    </row>
    <row r="61" spans="1:68" s="19" customFormat="1" ht="4.5" customHeight="1" x14ac:dyDescent="0.3">
      <c r="B61" s="29"/>
      <c r="U61" s="20"/>
      <c r="V61" s="9"/>
      <c r="W61" s="9"/>
      <c r="X61" s="9"/>
      <c r="Y61" s="9"/>
      <c r="Z61" s="9"/>
      <c r="AA61" s="9"/>
      <c r="AB61" s="9"/>
      <c r="AC61" s="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68" s="18" customFormat="1" ht="12.75" customHeight="1" x14ac:dyDescent="0.2">
      <c r="A62" s="6"/>
      <c r="B62" s="11"/>
      <c r="C62" s="23"/>
      <c r="D62" s="283" t="s">
        <v>65</v>
      </c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"/>
      <c r="U62" s="8"/>
      <c r="V62" s="254">
        <f>SUM('A - Devis prévisionnel'!V242)</f>
        <v>0</v>
      </c>
      <c r="W62" s="255"/>
      <c r="X62" s="255"/>
      <c r="Y62" s="255"/>
      <c r="Z62" s="255"/>
      <c r="AA62" s="255"/>
      <c r="AB62" s="255"/>
      <c r="AC62" s="256"/>
      <c r="AD62" s="8"/>
      <c r="AE62" s="8"/>
      <c r="AF62" s="8"/>
      <c r="AG62" s="254">
        <f>SUM('B - Coût final'!AG208)</f>
        <v>0</v>
      </c>
      <c r="AH62" s="255"/>
      <c r="AI62" s="255"/>
      <c r="AJ62" s="255"/>
      <c r="AK62" s="255"/>
      <c r="AL62" s="255"/>
      <c r="AM62" s="255"/>
      <c r="AN62" s="256"/>
      <c r="AO62" s="8"/>
      <c r="AP62" s="8"/>
      <c r="AQ62" s="8"/>
      <c r="AR62" s="254">
        <f>SUM(AG62-V62)</f>
        <v>0</v>
      </c>
      <c r="AS62" s="255"/>
      <c r="AT62" s="255"/>
      <c r="AU62" s="255"/>
      <c r="AV62" s="255"/>
      <c r="AW62" s="255"/>
      <c r="AX62" s="255"/>
      <c r="AY62" s="256"/>
      <c r="AZ62" s="8"/>
    </row>
    <row r="63" spans="1:68" s="19" customFormat="1" ht="4.5" customHeight="1" x14ac:dyDescent="0.3">
      <c r="B63" s="29"/>
      <c r="U63" s="20"/>
      <c r="V63" s="9"/>
      <c r="W63" s="9"/>
      <c r="X63" s="9"/>
      <c r="Y63" s="9"/>
      <c r="Z63" s="9"/>
      <c r="AA63" s="9"/>
      <c r="AB63" s="9"/>
      <c r="AC63" s="9"/>
      <c r="AD63" s="20"/>
      <c r="AE63" s="20"/>
      <c r="AF63" s="20"/>
      <c r="AG63" s="8"/>
      <c r="AH63" s="8"/>
      <c r="AI63" s="8"/>
      <c r="AJ63" s="8"/>
      <c r="AK63" s="8"/>
      <c r="AL63" s="8"/>
      <c r="AM63" s="8"/>
      <c r="AN63" s="8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68" s="18" customFormat="1" ht="12.75" customHeight="1" x14ac:dyDescent="0.2">
      <c r="A64" s="6"/>
      <c r="B64" s="11"/>
      <c r="C64" s="23"/>
      <c r="D64" s="54" t="s">
        <v>33</v>
      </c>
      <c r="E64" s="2"/>
      <c r="F64" s="2"/>
      <c r="G64" s="2"/>
      <c r="H64" s="2"/>
      <c r="I64" s="2"/>
      <c r="J64" s="2"/>
      <c r="K64" s="6"/>
      <c r="L64" s="6"/>
      <c r="M64" s="6"/>
      <c r="N64" s="6"/>
      <c r="O64" s="6"/>
      <c r="P64" s="6"/>
      <c r="Q64" s="6"/>
      <c r="R64" s="6"/>
      <c r="S64" s="6"/>
      <c r="T64" s="2"/>
      <c r="U64" s="8"/>
      <c r="V64" s="254">
        <f>SUM('A - Devis prévisionnel'!V244)</f>
        <v>0</v>
      </c>
      <c r="W64" s="255"/>
      <c r="X64" s="255"/>
      <c r="Y64" s="255"/>
      <c r="Z64" s="255"/>
      <c r="AA64" s="255"/>
      <c r="AB64" s="255"/>
      <c r="AC64" s="256"/>
      <c r="AD64" s="8"/>
      <c r="AE64" s="8"/>
      <c r="AF64" s="8"/>
      <c r="AG64" s="254">
        <f>SUM('B - Coût final'!AG210)</f>
        <v>0</v>
      </c>
      <c r="AH64" s="255"/>
      <c r="AI64" s="255"/>
      <c r="AJ64" s="255"/>
      <c r="AK64" s="255"/>
      <c r="AL64" s="255"/>
      <c r="AM64" s="255"/>
      <c r="AN64" s="256"/>
      <c r="AO64" s="8"/>
      <c r="AP64" s="8"/>
      <c r="AQ64" s="8"/>
      <c r="AR64" s="254">
        <f>SUM(AG64-V64)</f>
        <v>0</v>
      </c>
      <c r="AS64" s="255"/>
      <c r="AT64" s="255"/>
      <c r="AU64" s="255"/>
      <c r="AV64" s="255"/>
      <c r="AW64" s="255"/>
      <c r="AX64" s="255"/>
      <c r="AY64" s="256"/>
      <c r="AZ64" s="8"/>
    </row>
    <row r="65" spans="1:52" s="19" customFormat="1" ht="4.5" customHeight="1" x14ac:dyDescent="0.3">
      <c r="B65" s="29"/>
      <c r="U65" s="20"/>
      <c r="V65" s="9"/>
      <c r="W65" s="9"/>
      <c r="X65" s="9"/>
      <c r="Y65" s="9"/>
      <c r="Z65" s="9"/>
      <c r="AA65" s="9"/>
      <c r="AB65" s="9"/>
      <c r="AC65" s="9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s="18" customFormat="1" ht="12.75" customHeight="1" x14ac:dyDescent="0.3">
      <c r="A66" s="6"/>
      <c r="B66" s="11"/>
      <c r="C66" s="23"/>
      <c r="D66" s="283" t="s">
        <v>63</v>
      </c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"/>
      <c r="U66" s="8"/>
      <c r="V66" s="254">
        <f>SUM('A - Devis prévisionnel'!V246)</f>
        <v>0</v>
      </c>
      <c r="W66" s="255"/>
      <c r="X66" s="255"/>
      <c r="Y66" s="255"/>
      <c r="Z66" s="255"/>
      <c r="AA66" s="255"/>
      <c r="AB66" s="255"/>
      <c r="AC66" s="256"/>
      <c r="AD66" s="8"/>
      <c r="AE66" s="8"/>
      <c r="AF66" s="8"/>
      <c r="AG66" s="254">
        <f>SUM('B - Coût final'!AG212)</f>
        <v>0</v>
      </c>
      <c r="AH66" s="255"/>
      <c r="AI66" s="255"/>
      <c r="AJ66" s="255"/>
      <c r="AK66" s="255"/>
      <c r="AL66" s="255"/>
      <c r="AM66" s="255"/>
      <c r="AN66" s="256"/>
      <c r="AO66" s="8"/>
      <c r="AP66" s="8"/>
      <c r="AQ66" s="8"/>
      <c r="AR66" s="254">
        <f>SUM(AG66-V66)</f>
        <v>0</v>
      </c>
      <c r="AS66" s="255"/>
      <c r="AT66" s="255"/>
      <c r="AU66" s="255"/>
      <c r="AV66" s="255"/>
      <c r="AW66" s="255"/>
      <c r="AX66" s="255"/>
      <c r="AY66" s="256"/>
      <c r="AZ66" s="8"/>
    </row>
    <row r="67" spans="1:52" s="19" customFormat="1" ht="4.5" customHeight="1" x14ac:dyDescent="0.2">
      <c r="B67" s="29"/>
      <c r="U67" s="20"/>
      <c r="V67" s="9"/>
      <c r="W67" s="9"/>
      <c r="X67" s="9"/>
      <c r="Y67" s="9"/>
      <c r="Z67" s="9"/>
      <c r="AA67" s="9"/>
      <c r="AB67" s="9"/>
      <c r="AC67" s="9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s="18" customFormat="1" ht="12.75" customHeight="1" x14ac:dyDescent="0.2">
      <c r="A68" s="6"/>
      <c r="B68" s="11"/>
      <c r="C68" s="23"/>
      <c r="D68" s="270" t="s">
        <v>14</v>
      </c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"/>
      <c r="U68" s="8"/>
      <c r="V68" s="254">
        <f>SUM('A - Devis prévisionnel'!V248)</f>
        <v>0</v>
      </c>
      <c r="W68" s="255"/>
      <c r="X68" s="255"/>
      <c r="Y68" s="255"/>
      <c r="Z68" s="255"/>
      <c r="AA68" s="255"/>
      <c r="AB68" s="255"/>
      <c r="AC68" s="256"/>
      <c r="AD68" s="8"/>
      <c r="AE68" s="8"/>
      <c r="AF68" s="8"/>
      <c r="AG68" s="254">
        <f>SUM('B - Coût final'!AG214)</f>
        <v>0</v>
      </c>
      <c r="AH68" s="255"/>
      <c r="AI68" s="255"/>
      <c r="AJ68" s="255"/>
      <c r="AK68" s="255"/>
      <c r="AL68" s="255"/>
      <c r="AM68" s="255"/>
      <c r="AN68" s="256"/>
      <c r="AO68" s="8"/>
      <c r="AP68" s="8"/>
      <c r="AQ68" s="8"/>
      <c r="AR68" s="254">
        <f>SUM(AG68-V68)</f>
        <v>0</v>
      </c>
      <c r="AS68" s="255"/>
      <c r="AT68" s="255"/>
      <c r="AU68" s="255"/>
      <c r="AV68" s="255"/>
      <c r="AW68" s="255"/>
      <c r="AX68" s="255"/>
      <c r="AY68" s="256"/>
      <c r="AZ68" s="8"/>
    </row>
    <row r="69" spans="1:52" s="18" customFormat="1" ht="5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s="18" customFormat="1" ht="12.75" customHeight="1" x14ac:dyDescent="0.2">
      <c r="A70" s="6"/>
      <c r="B70" s="271" t="s">
        <v>61</v>
      </c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"/>
      <c r="U70" s="31"/>
      <c r="V70" s="272">
        <f>SUM('A - Devis prévisionnel'!V250)</f>
        <v>0</v>
      </c>
      <c r="W70" s="273"/>
      <c r="X70" s="273"/>
      <c r="Y70" s="273"/>
      <c r="Z70" s="273"/>
      <c r="AA70" s="273"/>
      <c r="AB70" s="273"/>
      <c r="AC70" s="274"/>
      <c r="AD70" s="8"/>
      <c r="AE70" s="8"/>
      <c r="AF70" s="31"/>
      <c r="AG70" s="272">
        <f>SUM(AG50:AN68)</f>
        <v>0</v>
      </c>
      <c r="AH70" s="284"/>
      <c r="AI70" s="284"/>
      <c r="AJ70" s="284"/>
      <c r="AK70" s="284"/>
      <c r="AL70" s="284"/>
      <c r="AM70" s="284"/>
      <c r="AN70" s="285"/>
      <c r="AO70" s="8"/>
      <c r="AP70" s="8"/>
      <c r="AQ70" s="8"/>
      <c r="AR70" s="286">
        <f>SUM(AR50:AY68)</f>
        <v>0</v>
      </c>
      <c r="AS70" s="287"/>
      <c r="AT70" s="287"/>
      <c r="AU70" s="287"/>
      <c r="AV70" s="287"/>
      <c r="AW70" s="287"/>
      <c r="AX70" s="287"/>
      <c r="AY70" s="288"/>
      <c r="AZ70" s="8"/>
    </row>
    <row r="71" spans="1:52" s="19" customFormat="1" ht="4.5" customHeight="1" x14ac:dyDescent="0.2">
      <c r="B71" s="29"/>
      <c r="U71" s="20"/>
      <c r="V71" s="9"/>
      <c r="W71" s="9"/>
      <c r="X71" s="9"/>
      <c r="Y71" s="9"/>
      <c r="Z71" s="9"/>
      <c r="AA71" s="9"/>
      <c r="AB71" s="9"/>
      <c r="AC71" s="9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s="18" customFormat="1" ht="12.75" customHeight="1" x14ac:dyDescent="0.2">
      <c r="A72" s="6"/>
      <c r="B72" s="278" t="s">
        <v>62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"/>
      <c r="U72" s="8"/>
      <c r="V72" s="279">
        <f>SUM(V50:AC69)</f>
        <v>0</v>
      </c>
      <c r="W72" s="280"/>
      <c r="X72" s="280"/>
      <c r="Y72" s="280"/>
      <c r="Z72" s="280"/>
      <c r="AA72" s="280"/>
      <c r="AB72" s="280"/>
      <c r="AC72" s="281"/>
      <c r="AD72" s="8"/>
      <c r="AE72" s="8"/>
      <c r="AF72" s="8"/>
      <c r="AG72" s="279">
        <f>SUM(AG50:AN69)</f>
        <v>0</v>
      </c>
      <c r="AH72" s="280"/>
      <c r="AI72" s="280"/>
      <c r="AJ72" s="280"/>
      <c r="AK72" s="280"/>
      <c r="AL72" s="280"/>
      <c r="AM72" s="280"/>
      <c r="AN72" s="281"/>
      <c r="AO72" s="8"/>
      <c r="AP72" s="8"/>
      <c r="AQ72" s="8"/>
      <c r="AR72" s="279">
        <f>SUM(AG72-V72)</f>
        <v>0</v>
      </c>
      <c r="AS72" s="280"/>
      <c r="AT72" s="280"/>
      <c r="AU72" s="280"/>
      <c r="AV72" s="280"/>
      <c r="AW72" s="280"/>
      <c r="AX72" s="280"/>
      <c r="AY72" s="281"/>
      <c r="AZ72" s="8"/>
    </row>
    <row r="73" spans="1:52" s="19" customFormat="1" ht="5.25" customHeight="1" x14ac:dyDescent="0.2">
      <c r="A73" s="21"/>
      <c r="B73" s="2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12"/>
      <c r="W73" s="12"/>
      <c r="X73" s="12"/>
      <c r="Y73" s="12"/>
      <c r="Z73" s="12"/>
      <c r="AA73" s="12"/>
      <c r="AB73" s="12"/>
      <c r="AC73" s="12"/>
      <c r="AD73" s="1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2.75" customHeight="1" x14ac:dyDescent="0.3"/>
    <row r="75" spans="1:52" ht="12.75" customHeight="1" x14ac:dyDescent="0.3"/>
    <row r="76" spans="1:52" ht="12.75" customHeight="1" x14ac:dyDescent="0.3"/>
    <row r="77" spans="1:52" ht="12.75" customHeight="1" x14ac:dyDescent="0.3"/>
    <row r="78" spans="1:52" ht="12.75" customHeight="1" x14ac:dyDescent="0.3"/>
    <row r="79" spans="1:52" ht="12.75" customHeight="1" x14ac:dyDescent="0.3"/>
    <row r="80" spans="1:52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</sheetData>
  <sheetProtection selectLockedCells="1" selectUnlockedCells="1"/>
  <mergeCells count="98">
    <mergeCell ref="AR34:AY34"/>
    <mergeCell ref="AR54:AY54"/>
    <mergeCell ref="B72:S72"/>
    <mergeCell ref="V72:AC72"/>
    <mergeCell ref="AG72:AN72"/>
    <mergeCell ref="AR72:AY72"/>
    <mergeCell ref="V34:AC34"/>
    <mergeCell ref="AG34:AN34"/>
    <mergeCell ref="V64:AC64"/>
    <mergeCell ref="AG64:AN64"/>
    <mergeCell ref="AR64:AY64"/>
    <mergeCell ref="D66:S66"/>
    <mergeCell ref="V66:AC66"/>
    <mergeCell ref="AG66:AN66"/>
    <mergeCell ref="AR66:AY66"/>
    <mergeCell ref="D68:S68"/>
    <mergeCell ref="V68:AC68"/>
    <mergeCell ref="AG68:AN68"/>
    <mergeCell ref="AR68:AY68"/>
    <mergeCell ref="B70:S70"/>
    <mergeCell ref="V70:AC70"/>
    <mergeCell ref="AG70:AN70"/>
    <mergeCell ref="AR70:AY70"/>
    <mergeCell ref="V56:AC56"/>
    <mergeCell ref="AG56:AN56"/>
    <mergeCell ref="AR56:AY56"/>
    <mergeCell ref="V58:AC58"/>
    <mergeCell ref="AG58:AN58"/>
    <mergeCell ref="AR58:AY58"/>
    <mergeCell ref="D60:S60"/>
    <mergeCell ref="V60:AC60"/>
    <mergeCell ref="AG60:AN60"/>
    <mergeCell ref="AR60:AY60"/>
    <mergeCell ref="D62:S62"/>
    <mergeCell ref="V62:AC62"/>
    <mergeCell ref="AG62:AN62"/>
    <mergeCell ref="AR62:AY62"/>
    <mergeCell ref="V52:AC52"/>
    <mergeCell ref="AG52:AN52"/>
    <mergeCell ref="AR52:AY52"/>
    <mergeCell ref="D48:R48"/>
    <mergeCell ref="V48:AC48"/>
    <mergeCell ref="AG48:AN48"/>
    <mergeCell ref="AR48:AY48"/>
    <mergeCell ref="B44:S44"/>
    <mergeCell ref="V44:AC44"/>
    <mergeCell ref="AG44:AN44"/>
    <mergeCell ref="AR44:AY44"/>
    <mergeCell ref="V50:AC50"/>
    <mergeCell ref="AG50:AN50"/>
    <mergeCell ref="AR50:AY50"/>
    <mergeCell ref="V36:AC36"/>
    <mergeCell ref="AG36:AN36"/>
    <mergeCell ref="AR36:AY36"/>
    <mergeCell ref="V38:AC38"/>
    <mergeCell ref="AG38:AN38"/>
    <mergeCell ref="AR38:AY38"/>
    <mergeCell ref="D40:S40"/>
    <mergeCell ref="V40:AC40"/>
    <mergeCell ref="AG40:AN40"/>
    <mergeCell ref="AR40:AY40"/>
    <mergeCell ref="B42:S42"/>
    <mergeCell ref="V42:AC42"/>
    <mergeCell ref="AG42:AN42"/>
    <mergeCell ref="AR42:AY42"/>
    <mergeCell ref="V26:AC26"/>
    <mergeCell ref="AG26:AN26"/>
    <mergeCell ref="AR26:AY26"/>
    <mergeCell ref="V28:AC28"/>
    <mergeCell ref="AG28:AN28"/>
    <mergeCell ref="AR28:AY28"/>
    <mergeCell ref="V30:AC30"/>
    <mergeCell ref="AG30:AN30"/>
    <mergeCell ref="AR30:AY30"/>
    <mergeCell ref="V32:AC32"/>
    <mergeCell ref="AG32:AN32"/>
    <mergeCell ref="AR32:AY32"/>
    <mergeCell ref="AG18:AN18"/>
    <mergeCell ref="AR18:AY18"/>
    <mergeCell ref="V20:AC20"/>
    <mergeCell ref="AG20:AN20"/>
    <mergeCell ref="AR20:AY20"/>
    <mergeCell ref="A3:AZ3"/>
    <mergeCell ref="V54:AC54"/>
    <mergeCell ref="AG54:AN54"/>
    <mergeCell ref="V12:AC13"/>
    <mergeCell ref="AG12:AN13"/>
    <mergeCell ref="D16:S16"/>
    <mergeCell ref="V16:AC16"/>
    <mergeCell ref="AG16:AN16"/>
    <mergeCell ref="AR16:AY16"/>
    <mergeCell ref="V22:AC22"/>
    <mergeCell ref="AG22:AN22"/>
    <mergeCell ref="AR22:AY22"/>
    <mergeCell ref="V24:AC24"/>
    <mergeCell ref="AG24:AN24"/>
    <mergeCell ref="AR24:AY24"/>
    <mergeCell ref="V18:AC18"/>
  </mergeCells>
  <pageMargins left="0.23622047244094491" right="0.23622047244094491" top="0.74803149606299213" bottom="0.74803149606299213" header="0.31496062992125984" footer="0.31496062992125984"/>
  <pageSetup scale="105" orientation="portrait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A - Devis prévisionnel</vt:lpstr>
      <vt:lpstr>B - Coût final</vt:lpstr>
      <vt:lpstr>Frais admissibles</vt:lpstr>
      <vt:lpstr>Feuil1</vt:lpstr>
      <vt:lpstr>'A - Devis prévisionnel'!Impression_des_titres</vt:lpstr>
      <vt:lpstr>'B - Coût final'!Impression_des_titres</vt:lpstr>
      <vt:lpstr>'A - Devis prévisionnel'!Zone_d_impression</vt:lpstr>
      <vt:lpstr>'B - Coût final'!Zone_d_impression</vt:lpstr>
      <vt:lpstr>'Frais admissibles'!Zone_d_impression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2018-04-04T18:08:52Z</cp:lastPrinted>
  <dcterms:created xsi:type="dcterms:W3CDTF">2015-10-02T12:50:07Z</dcterms:created>
  <dcterms:modified xsi:type="dcterms:W3CDTF">2018-04-04T18:09:01Z</dcterms:modified>
</cp:coreProperties>
</file>